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/>
  <mc:AlternateContent xmlns:mc="http://schemas.openxmlformats.org/markup-compatibility/2006">
    <mc:Choice Requires="x15">
      <x15ac:absPath xmlns:x15ac="http://schemas.microsoft.com/office/spreadsheetml/2010/11/ac" url="J:\Referatslaufwerk\EEG\8175 Ausschreibungen\8175-07 Innovationsausschreibung\8175-07-10 Mai 2025\Presse und Internet\"/>
    </mc:Choice>
  </mc:AlternateContent>
  <xr:revisionPtr revIDLastSave="0" documentId="13_ncr:1_{D2FA275D-6055-439F-BA14-F95A7120D304}" xr6:coauthVersionLast="36" xr6:coauthVersionMax="36" xr10:uidLastSave="{00000000-0000-0000-0000-000000000000}"/>
  <bookViews>
    <workbookView xWindow="0" yWindow="0" windowWidth="15345" windowHeight="4545" xr2:uid="{00000000-000D-0000-FFFF-FFFF00000000}"/>
  </bookViews>
  <sheets>
    <sheet name="Übersicht" sheetId="66" r:id="rId1"/>
    <sheet name="Übersicht_Größenklasse" sheetId="67" r:id="rId2"/>
    <sheet name="Übersicht_Bundesland" sheetId="68" r:id="rId3"/>
    <sheet name="Übersicht_Gebotstyp" sheetId="69" r:id="rId4"/>
    <sheet name="Übersicht_Flächentyp" sheetId="70" r:id="rId5"/>
    <sheet name="Übersicht_BenachtGebiet" sheetId="71" r:id="rId6"/>
    <sheet name="01.05.2025" sheetId="73" r:id="rId7"/>
    <sheet name="01.09.2024" sheetId="72" r:id="rId8"/>
    <sheet name="01.05.2024" sheetId="65" r:id="rId9"/>
    <sheet name="01.09.2023" sheetId="58" r:id="rId10"/>
    <sheet name="01.05.2023" sheetId="51" r:id="rId11"/>
    <sheet name="01.12.2022" sheetId="44" r:id="rId12"/>
    <sheet name="01.04.2022" sheetId="16" r:id="rId13"/>
    <sheet name="01.08.2021" sheetId="1" r:id="rId14"/>
    <sheet name="01.04.2021" sheetId="9" r:id="rId15"/>
    <sheet name="01.09.2020" sheetId="8" r:id="rId16"/>
  </sheets>
  <externalReferences>
    <externalReference r:id="rId17"/>
    <externalReference r:id="rId1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0" i="73" l="1"/>
  <c r="C110" i="73"/>
  <c r="E110" i="73" l="1"/>
  <c r="B110" i="73"/>
  <c r="C93" i="73"/>
  <c r="E93" i="73"/>
  <c r="F93" i="73"/>
  <c r="B93" i="73"/>
  <c r="F75" i="73" l="1"/>
  <c r="E75" i="73"/>
  <c r="C75" i="73"/>
  <c r="B75" i="73"/>
  <c r="F60" i="73"/>
  <c r="E60" i="73"/>
  <c r="C60" i="73"/>
  <c r="B60" i="73"/>
  <c r="F53" i="73"/>
  <c r="E53" i="73"/>
  <c r="C53" i="73"/>
  <c r="B53" i="73"/>
  <c r="F35" i="73"/>
  <c r="E35" i="73"/>
  <c r="C35" i="73"/>
  <c r="B35" i="73"/>
  <c r="L17" i="71"/>
  <c r="M17" i="71"/>
  <c r="H17" i="71"/>
  <c r="U17" i="71"/>
  <c r="S17" i="71"/>
  <c r="F17" i="71"/>
  <c r="C17" i="71"/>
  <c r="D17" i="71"/>
  <c r="E17" i="71"/>
  <c r="G17" i="71"/>
  <c r="I17" i="71"/>
  <c r="J17" i="71"/>
  <c r="K17" i="71"/>
  <c r="N17" i="71"/>
  <c r="O17" i="71"/>
  <c r="P17" i="71"/>
  <c r="Q17" i="71"/>
  <c r="R17" i="71"/>
  <c r="T17" i="71"/>
  <c r="V17" i="71"/>
  <c r="W17" i="71"/>
  <c r="X17" i="71"/>
  <c r="AA17" i="71"/>
  <c r="B17" i="71"/>
  <c r="AB18" i="70"/>
  <c r="AF18" i="70"/>
  <c r="AG18" i="70"/>
  <c r="K18" i="70"/>
  <c r="O18" i="70"/>
  <c r="P18" i="70"/>
  <c r="C18" i="70"/>
  <c r="D18" i="70"/>
  <c r="E18" i="70"/>
  <c r="F18" i="70"/>
  <c r="G18" i="70"/>
  <c r="H18" i="70"/>
  <c r="I18" i="70"/>
  <c r="J18" i="70"/>
  <c r="L18" i="70"/>
  <c r="M18" i="70"/>
  <c r="N18" i="70"/>
  <c r="Q18" i="70"/>
  <c r="R18" i="70"/>
  <c r="S18" i="70"/>
  <c r="T18" i="70"/>
  <c r="U18" i="70"/>
  <c r="V18" i="70"/>
  <c r="W18" i="70"/>
  <c r="X18" i="70"/>
  <c r="Y18" i="70"/>
  <c r="Z18" i="70"/>
  <c r="AA18" i="70"/>
  <c r="AC18" i="70"/>
  <c r="AD18" i="70"/>
  <c r="AE18" i="70"/>
  <c r="AH18" i="70"/>
  <c r="AI18" i="70"/>
  <c r="B18" i="70"/>
  <c r="C18" i="69"/>
  <c r="D18" i="69"/>
  <c r="E18" i="69"/>
  <c r="F18" i="69"/>
  <c r="G18" i="69"/>
  <c r="H18" i="69"/>
  <c r="I18" i="69"/>
  <c r="B18" i="69"/>
  <c r="C18" i="68"/>
  <c r="D18" i="68"/>
  <c r="E18" i="68"/>
  <c r="F18" i="68"/>
  <c r="G18" i="68"/>
  <c r="H18" i="68"/>
  <c r="I18" i="68"/>
  <c r="J18" i="68"/>
  <c r="K18" i="68"/>
  <c r="L18" i="68"/>
  <c r="M18" i="68"/>
  <c r="N18" i="68"/>
  <c r="O18" i="68"/>
  <c r="P18" i="68"/>
  <c r="Q18" i="68"/>
  <c r="R18" i="68"/>
  <c r="S18" i="68"/>
  <c r="T18" i="68"/>
  <c r="U18" i="68"/>
  <c r="V18" i="68"/>
  <c r="W18" i="68"/>
  <c r="X18" i="68"/>
  <c r="Y18" i="68"/>
  <c r="Z18" i="68"/>
  <c r="AA18" i="68"/>
  <c r="AB18" i="68"/>
  <c r="AC18" i="68"/>
  <c r="AD18" i="68"/>
  <c r="AE18" i="68"/>
  <c r="AF18" i="68"/>
  <c r="AG18" i="68"/>
  <c r="AH18" i="68"/>
  <c r="AI18" i="68"/>
  <c r="B18" i="68"/>
  <c r="C18" i="67"/>
  <c r="D18" i="67"/>
  <c r="E18" i="67"/>
  <c r="F18" i="67"/>
  <c r="G18" i="67"/>
  <c r="H18" i="67"/>
  <c r="I18" i="67"/>
  <c r="J18" i="67"/>
  <c r="K18" i="67"/>
  <c r="L18" i="67"/>
  <c r="M18" i="67"/>
  <c r="B18" i="67"/>
  <c r="AB19" i="66"/>
  <c r="AA19" i="66"/>
  <c r="W19" i="66"/>
  <c r="V19" i="66"/>
  <c r="O19" i="66"/>
  <c r="N19" i="66"/>
  <c r="G19" i="66"/>
  <c r="F19" i="66"/>
  <c r="D19" i="66"/>
  <c r="B35" i="72" l="1"/>
  <c r="C35" i="72"/>
  <c r="E35" i="72"/>
  <c r="F35" i="72"/>
  <c r="B54" i="72"/>
  <c r="C54" i="72"/>
  <c r="E54" i="72"/>
  <c r="F54" i="72"/>
  <c r="B63" i="72"/>
  <c r="C63" i="72"/>
  <c r="E63" i="72"/>
  <c r="F63" i="72"/>
  <c r="B78" i="72"/>
  <c r="C78" i="72"/>
  <c r="E78" i="72"/>
  <c r="F78" i="72"/>
  <c r="B89" i="72"/>
  <c r="C89" i="72"/>
  <c r="E89" i="72"/>
  <c r="F89" i="72"/>
  <c r="B105" i="72"/>
  <c r="C105" i="72"/>
  <c r="E105" i="72"/>
  <c r="F105" i="72"/>
  <c r="Q1" i="69"/>
  <c r="B35" i="65" l="1"/>
  <c r="C35" i="65"/>
  <c r="E35" i="65"/>
  <c r="F35" i="65"/>
  <c r="B50" i="65"/>
  <c r="C50" i="65"/>
  <c r="E50" i="65"/>
  <c r="F50" i="65"/>
  <c r="B57" i="65"/>
  <c r="C57" i="65"/>
  <c r="E57" i="65"/>
  <c r="F57" i="65"/>
  <c r="B70" i="65"/>
  <c r="C70" i="65"/>
  <c r="E70" i="65"/>
  <c r="F70" i="65"/>
  <c r="B82" i="65"/>
  <c r="C82" i="65"/>
  <c r="E82" i="65"/>
  <c r="F82" i="65"/>
  <c r="B91" i="65"/>
  <c r="C91" i="65"/>
  <c r="E91" i="65"/>
  <c r="F91" i="65"/>
  <c r="F64" i="51" l="1"/>
  <c r="E64" i="51"/>
  <c r="C64" i="51"/>
  <c r="B64" i="51"/>
  <c r="F56" i="51"/>
  <c r="E56" i="51"/>
  <c r="C56" i="51"/>
  <c r="B56" i="51"/>
  <c r="F41" i="51"/>
  <c r="E41" i="51"/>
  <c r="C41" i="51"/>
  <c r="B41" i="51"/>
  <c r="F83" i="58" l="1"/>
  <c r="E83" i="58"/>
  <c r="C83" i="58"/>
  <c r="B83" i="58"/>
  <c r="F75" i="58"/>
  <c r="E75" i="58"/>
  <c r="C75" i="58"/>
  <c r="B75" i="58"/>
  <c r="F65" i="58"/>
  <c r="E65" i="58"/>
  <c r="C65" i="58"/>
  <c r="B65" i="58"/>
  <c r="F57" i="58"/>
  <c r="E57" i="58"/>
  <c r="C57" i="58"/>
  <c r="B57" i="58"/>
  <c r="F50" i="58"/>
  <c r="E50" i="58"/>
  <c r="C50" i="58"/>
  <c r="B50" i="58"/>
  <c r="F34" i="58"/>
  <c r="E34" i="58"/>
  <c r="C34" i="58"/>
  <c r="B34" i="58"/>
  <c r="F71" i="51" l="1"/>
  <c r="E71" i="51"/>
  <c r="C71" i="51"/>
  <c r="B71" i="51"/>
  <c r="F48" i="51"/>
  <c r="E48" i="51"/>
  <c r="C48" i="51"/>
  <c r="B48" i="51"/>
  <c r="F33" i="51"/>
  <c r="E33" i="51"/>
  <c r="C33" i="51"/>
  <c r="B33" i="51"/>
  <c r="F66" i="44" l="1"/>
  <c r="E66" i="44"/>
  <c r="C66" i="44"/>
  <c r="B66" i="44"/>
  <c r="F59" i="44"/>
  <c r="E59" i="44"/>
  <c r="C59" i="44"/>
  <c r="B59" i="44"/>
  <c r="F52" i="44"/>
  <c r="E52" i="44"/>
  <c r="C52" i="44"/>
  <c r="B52" i="44"/>
  <c r="F45" i="44"/>
  <c r="E45" i="44"/>
  <c r="C45" i="44"/>
  <c r="B45" i="44"/>
  <c r="F38" i="44"/>
  <c r="E38" i="44"/>
  <c r="C38" i="44"/>
  <c r="B38" i="44"/>
  <c r="F31" i="44"/>
  <c r="E31" i="44"/>
  <c r="C31" i="44"/>
  <c r="B31" i="44"/>
  <c r="B35" i="16" l="1"/>
  <c r="C35" i="16"/>
  <c r="E35" i="16"/>
  <c r="F35" i="16"/>
  <c r="B52" i="16"/>
  <c r="C52" i="16"/>
  <c r="E52" i="16"/>
  <c r="F52" i="16"/>
  <c r="B59" i="16"/>
  <c r="C59" i="16"/>
  <c r="E59" i="16"/>
  <c r="F59" i="16"/>
  <c r="B72" i="16"/>
  <c r="C72" i="16"/>
  <c r="E72" i="16"/>
  <c r="F72" i="16"/>
  <c r="B86" i="16"/>
  <c r="C86" i="16"/>
  <c r="E86" i="16"/>
  <c r="F86" i="16"/>
  <c r="B95" i="16"/>
  <c r="C95" i="16"/>
  <c r="E95" i="16"/>
  <c r="F95" i="16"/>
  <c r="B35" i="9" l="1"/>
  <c r="C35" i="9"/>
  <c r="E35" i="9"/>
  <c r="F35" i="9"/>
  <c r="B53" i="9"/>
  <c r="C53" i="9"/>
  <c r="E53" i="9"/>
  <c r="F53" i="9"/>
  <c r="B60" i="9"/>
  <c r="C60" i="9"/>
  <c r="E60" i="9"/>
  <c r="F60" i="9"/>
  <c r="B72" i="9"/>
  <c r="C72" i="9"/>
  <c r="E72" i="9"/>
  <c r="F72" i="9"/>
  <c r="B84" i="9"/>
  <c r="C84" i="9"/>
  <c r="E84" i="9"/>
  <c r="F84" i="9"/>
  <c r="B93" i="9"/>
  <c r="C93" i="9"/>
  <c r="E93" i="9"/>
  <c r="F93" i="9"/>
  <c r="F105" i="8"/>
  <c r="E105" i="8"/>
  <c r="C105" i="8"/>
  <c r="B105" i="8"/>
  <c r="F94" i="8"/>
  <c r="E94" i="8"/>
  <c r="C94" i="8"/>
  <c r="B94" i="8"/>
  <c r="F79" i="8"/>
  <c r="E79" i="8"/>
  <c r="C79" i="8"/>
  <c r="B79" i="8"/>
  <c r="F66" i="8"/>
  <c r="E66" i="8"/>
  <c r="C66" i="8"/>
  <c r="B66" i="8"/>
  <c r="F56" i="8"/>
  <c r="E56" i="8"/>
  <c r="C56" i="8"/>
  <c r="B56" i="8"/>
  <c r="F36" i="8"/>
  <c r="E36" i="8"/>
  <c r="C36" i="8"/>
  <c r="B36" i="8"/>
  <c r="F88" i="1"/>
  <c r="E88" i="1"/>
  <c r="C88" i="1"/>
  <c r="B88" i="1"/>
  <c r="F79" i="1"/>
  <c r="E79" i="1"/>
  <c r="C79" i="1"/>
  <c r="B79" i="1"/>
  <c r="F69" i="1"/>
  <c r="E69" i="1"/>
  <c r="C69" i="1"/>
  <c r="B69" i="1"/>
  <c r="F58" i="1"/>
  <c r="E58" i="1"/>
  <c r="C58" i="1"/>
  <c r="B58" i="1"/>
  <c r="F51" i="1"/>
  <c r="E51" i="1"/>
  <c r="C51" i="1"/>
  <c r="B51" i="1"/>
  <c r="F35" i="1"/>
  <c r="E35" i="1"/>
  <c r="C35" i="1"/>
  <c r="B35" i="1"/>
</calcChain>
</file>

<file path=xl/sharedStrings.xml><?xml version="1.0" encoding="utf-8"?>
<sst xmlns="http://schemas.openxmlformats.org/spreadsheetml/2006/main" count="1568" uniqueCount="154">
  <si>
    <t>Runden-Statistik zur Ausschreibung 
nach der Innovationsausschreibungsverordnung (InnAusV)</t>
  </si>
  <si>
    <t>Stand: 29.11.2021</t>
  </si>
  <si>
    <t>Die hier publizierten Veröffentlichung erfolgen ausschließlich zu Zwecken der Statistik. Ein Rechtsanspruch kann aus ihnen nicht abgeleitet werden.</t>
  </si>
  <si>
    <t>Gebotstermin:</t>
  </si>
  <si>
    <t>1. Allgemeine Angaben</t>
  </si>
  <si>
    <t>Ausschreibungsvolumen 
(kW)</t>
  </si>
  <si>
    <t>Zulässiger Höchstwert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</si>
  <si>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</si>
  <si>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</si>
  <si>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</si>
  <si>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</si>
  <si>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</si>
  <si>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</si>
  <si>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</si>
  <si>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</si>
  <si>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</si>
  <si>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</si>
  <si>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</si>
  <si>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</si>
  <si>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</si>
  <si>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</si>
  <si>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</si>
  <si>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</si>
  <si>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</si>
  <si>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</si>
  <si>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</si>
  <si>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</si>
  <si>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</si>
  <si>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</si>
  <si>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</si>
  <si>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</si>
  <si>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</si>
  <si>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</si>
  <si>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</si>
  <si>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</si>
  <si>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751 - 2.000 kW</t>
  </si>
  <si>
    <t>2.001 - 5.000 kW</t>
  </si>
  <si>
    <t>5.001 - 10.000 kW</t>
  </si>
  <si>
    <t>10.001 - 20.000 kW</t>
  </si>
  <si>
    <t>&gt;20.000 kW</t>
  </si>
  <si>
    <t>3. Bundesland</t>
  </si>
  <si>
    <t>Bundesland</t>
  </si>
  <si>
    <t>Baden-Württemberg</t>
  </si>
  <si>
    <t>Bayern</t>
  </si>
  <si>
    <t>Brandenburg</t>
  </si>
  <si>
    <t>Mecklenburg-Vorpommern</t>
  </si>
  <si>
    <t>Nordrhein-Westfalen</t>
  </si>
  <si>
    <t>Saarland</t>
  </si>
  <si>
    <t>Sachsen</t>
  </si>
  <si>
    <t>Sachsen-Anhalt</t>
  </si>
  <si>
    <t>Schleswig-Holstein</t>
  </si>
  <si>
    <t>Thüringen</t>
  </si>
  <si>
    <t>4. Gebotstyp</t>
  </si>
  <si>
    <t>Bietertyp</t>
  </si>
  <si>
    <t>Solar/Speicher</t>
  </si>
  <si>
    <t>5. Rechtsform</t>
  </si>
  <si>
    <t>Rechtsform</t>
  </si>
  <si>
    <t>andere juristische Person</t>
  </si>
  <si>
    <t>GmbH</t>
  </si>
  <si>
    <t>GmbH &amp; Co. KG</t>
  </si>
  <si>
    <t>natürliche Person</t>
  </si>
  <si>
    <t>UG (haftungsbeschränkt) &amp; Co. KG</t>
  </si>
  <si>
    <t>6. Flächentyp (nur bezüglich Teil-Anlage Solar)</t>
  </si>
  <si>
    <t>Flächentyp</t>
  </si>
  <si>
    <t>110/200 Meter Randstreifen</t>
  </si>
  <si>
    <t>Ackerland</t>
  </si>
  <si>
    <t>Konversionsfläche</t>
  </si>
  <si>
    <t>sonstige bauliche Anlage</t>
  </si>
  <si>
    <t>7. Benachteiligtes Gebiet (nur bezüglich Teil-Anlage Solar)</t>
  </si>
  <si>
    <t>01.08.2021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</si>
  <si>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 
zur Ausschreibung nach der Innovationsausschreibungsverordnung (InnAusV)</t>
    </r>
  </si>
  <si>
    <t>Allgemein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</si>
  <si>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</si>
  <si>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Gebotsausschlüsse</t>
  </si>
  <si>
    <t>Fristen</t>
  </si>
  <si>
    <t>Verfahren</t>
  </si>
  <si>
    <t>Gebotstermin</t>
  </si>
  <si>
    <t>Preisregel</t>
  </si>
  <si>
    <t>Ausschreibungsvolumen (kW)</t>
  </si>
  <si>
    <t>Höchstwert (ct/kWh)</t>
  </si>
  <si>
    <t>Anzahl 
Zuschläge</t>
  </si>
  <si>
    <t>Zuschlagswert (ct/kWh)</t>
  </si>
  <si>
    <t>Ausschlussmenge (kW)</t>
  </si>
  <si>
    <t>Anzahl Ausschlüsse</t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</si>
  <si>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</si>
  <si>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Inbetriebnahme ohne Pönale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</si>
  <si>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 Inbetriebnahme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</si>
  <si>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InnAusV</t>
  </si>
  <si>
    <t>pay-as-bid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</si>
  <si>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</si>
  <si>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r>
      <rPr>
        <b/>
        <u/>
        <sz val="18"/>
        <color theme="1"/>
        <rFont val="Calibri"/>
        <family val="2"/>
        <scheme val="minor"/>
      </rPr>
      <t>Rundenübersicht nach Größenklassen</t>
    </r>
    <r>
      <rPr>
        <b/>
        <sz val="18"/>
        <color theme="1"/>
        <rFont val="Calibri"/>
        <family val="2"/>
        <scheme val="minor"/>
      </rPr>
      <t xml:space="preserve">
zur Ausschreibung nach der Innovationsausschreibungsverordnung (InnAusV)</t>
    </r>
  </si>
  <si>
    <t>&gt; 20.000 kW</t>
  </si>
  <si>
    <t>Summe</t>
  </si>
  <si>
    <r>
      <rPr>
        <b/>
        <u/>
        <sz val="18"/>
        <color theme="1"/>
        <rFont val="Calibri"/>
        <family val="2"/>
        <scheme val="minor"/>
      </rPr>
      <t xml:space="preserve">Rundenübersicht nach Bundesländern </t>
    </r>
    <r>
      <rPr>
        <b/>
        <sz val="18"/>
        <color theme="1"/>
        <rFont val="Calibri"/>
        <family val="2"/>
        <scheme val="minor"/>
      </rPr>
      <t xml:space="preserve">
zur Ausschreibung nach der Innovationsausschreibungsverordnung (InnAusV)</t>
    </r>
  </si>
  <si>
    <t>Berlin</t>
  </si>
  <si>
    <t>Bremen</t>
  </si>
  <si>
    <t>Hamburg</t>
  </si>
  <si>
    <t>Hessen</t>
  </si>
  <si>
    <t>Niedersachsen</t>
  </si>
  <si>
    <t>Rheinland-Pfalz</t>
  </si>
  <si>
    <t>Keine Angabe</t>
  </si>
  <si>
    <r>
      <rPr>
        <b/>
        <u/>
        <sz val="18"/>
        <color theme="1"/>
        <rFont val="Calibri"/>
        <family val="2"/>
        <scheme val="minor"/>
      </rPr>
      <t xml:space="preserve">Rundenübersicht nach Bietertypen 
</t>
    </r>
    <r>
      <rPr>
        <b/>
        <sz val="18"/>
        <color theme="1"/>
        <rFont val="Calibri"/>
        <family val="2"/>
        <scheme val="minor"/>
      </rPr>
      <t>zur Ausschreibung nach der Innovationsausschreibungsverordnung (InnAusV)</t>
    </r>
  </si>
  <si>
    <t>Solar</t>
  </si>
  <si>
    <t>Solar/Biomasse</t>
  </si>
  <si>
    <t>Wind/Speicher</t>
  </si>
  <si>
    <r>
      <rPr>
        <b/>
        <u/>
        <sz val="18"/>
        <color theme="1"/>
        <rFont val="Calibri"/>
        <family val="2"/>
        <scheme val="minor"/>
      </rPr>
      <t>Rundenübersicht nach Flächentypen</t>
    </r>
    <r>
      <rPr>
        <b/>
        <sz val="18"/>
        <color theme="1"/>
        <rFont val="Calibri"/>
        <family val="2"/>
        <scheme val="minor"/>
      </rPr>
      <t xml:space="preserve"> (nur bezüglich Teil-Anlage Solar)
zur Ausschreibung nach der Innovationsausschreibungsverordnung (InnAusV)</t>
    </r>
  </si>
  <si>
    <t>versiegelte Fläche</t>
  </si>
  <si>
    <t>Bebauungsplan vor 01.09.2003</t>
  </si>
  <si>
    <t>Bebauungsplan vor 01.01.2010</t>
  </si>
  <si>
    <t>BImA-Fläche</t>
  </si>
  <si>
    <t>Grünland</t>
  </si>
  <si>
    <t>Gebäude oder Lärmschutzwand</t>
  </si>
  <si>
    <r>
      <rPr>
        <b/>
        <u/>
        <sz val="18"/>
        <color theme="1"/>
        <rFont val="Calibri"/>
        <family val="2"/>
        <scheme val="minor"/>
      </rPr>
      <t>Rundenübersicht nach Bundesländern bei benachteiligten Gebieten</t>
    </r>
    <r>
      <rPr>
        <b/>
        <sz val="18"/>
        <color theme="1"/>
        <rFont val="Calibri"/>
        <family val="2"/>
        <scheme val="minor"/>
      </rPr>
      <t xml:space="preserve"> (nur bezüglich Teil-Anlage Solar)
zur Ausschreibung nach der Innovationsausschreibungsverordnung (InnAusV)</t>
    </r>
  </si>
  <si>
    <t>Sonstige</t>
  </si>
  <si>
    <t>01.09.2020</t>
  </si>
  <si>
    <t>AG bzw. SE</t>
  </si>
  <si>
    <t>eingetragene Genossenschaft</t>
  </si>
  <si>
    <t>01.04.2021</t>
  </si>
  <si>
    <t>Die hier publizierten Veröffentlichungen erfolgen ausschließlich zu Zwecken der Statistik. Ein Rechtsanspruch kann aus ihnen nicht abgeleitet werden.</t>
  </si>
  <si>
    <t>Stand: 13.05.2022</t>
  </si>
  <si>
    <t>besondere Solaranlage auf Parkplätzen</t>
  </si>
  <si>
    <t>besondere Solaranlage Agri-PV</t>
  </si>
  <si>
    <t>UG</t>
  </si>
  <si>
    <t>KG</t>
  </si>
  <si>
    <t>GmbH &amp; Co. KG i. Gr.</t>
  </si>
  <si>
    <t>GbR</t>
  </si>
  <si>
    <t>01.04.2022</t>
  </si>
  <si>
    <t>Stand: 29.09.2023</t>
  </si>
  <si>
    <t>Nachträglich bezuschlagte Gebote</t>
  </si>
  <si>
    <t>&lt;= 1.000 kW</t>
  </si>
  <si>
    <t>1.001 - 2.000 kW</t>
  </si>
  <si>
    <t>Randstreifen</t>
  </si>
  <si>
    <t>Bebauungsplan</t>
  </si>
  <si>
    <t>Planfeststellungsverfahren</t>
  </si>
  <si>
    <t>benachteiligtes Gebiet (Ackerland)</t>
  </si>
  <si>
    <t>benachteiligtes Gebiet (Grünland)</t>
  </si>
  <si>
    <t>besondere Solaranlage (Ackerland)</t>
  </si>
  <si>
    <t>besondere Solaranlage (Dauerkultur)</t>
  </si>
  <si>
    <t>besondere Solaranlage (Parkplatz)</t>
  </si>
  <si>
    <t>01.12.2022</t>
  </si>
  <si>
    <t>01.05.2023</t>
  </si>
  <si>
    <t>01.09.2023</t>
  </si>
  <si>
    <t>n. A.</t>
  </si>
  <si>
    <t>Stand: 24.07.2024</t>
  </si>
  <si>
    <t>01.05.2024</t>
  </si>
  <si>
    <t>Stand: 15.10.2024</t>
  </si>
  <si>
    <t>besondere Solaranlage (Moor)</t>
  </si>
  <si>
    <t>eGbR</t>
  </si>
  <si>
    <t>01.09.2024</t>
  </si>
  <si>
    <t>Stand: 09.07.2025</t>
  </si>
  <si>
    <t>besondere Solaranlage (Grünland)</t>
  </si>
  <si>
    <t>besondere Solaranlage (Gründland)</t>
  </si>
  <si>
    <t>Gewässer</t>
  </si>
  <si>
    <t>Stand: 24.07.2025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</si>
</sst>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#,##0\ &quot;€&quot;"/>
    <numFmt numFmtId="165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 tint="0.39994506668294322"/>
      </right>
      <top style="thin">
        <color theme="4"/>
      </top>
      <bottom/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57">
    <xf numFmtId="0" fontId="0" fillId="0" borderId="0" xfId="0"/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2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9" fillId="0" borderId="1" xfId="0" applyFont="1" applyFill="1" applyBorder="1" applyAlignment="1">
      <alignment horizontal="center" wrapText="1"/>
    </xf>
    <xf numFmtId="14" fontId="10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1" fillId="0" borderId="0" xfId="0" applyFont="1" applyFill="1" applyBorder="1" applyAlignment="1">
      <alignment horizontal="center" wrapText="1"/>
    </xf>
    <xf numFmtId="164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2" fillId="0" borderId="0" xfId="0" applyFont="1" applyAlignment="1">
      <alignment vertical="top" wrapText="1"/>
    </xf>
    <xf numFmtId="0" fontId="13" fillId="0" borderId="0" xfId="0" applyFont="1"/>
    <xf numFmtId="0" fontId="2" fillId="3" borderId="2" xfId="0" applyFont="1" applyFill="1" applyBorder="1" applyAlignment="1">
      <alignment horizontal="center" vertical="center" wrapText="1"/>
    </xf>
    <xf numFmtId="3" fontId="0" fillId="0" borderId="0" xfId="1" applyNumberFormat="1" applyFont="1" applyAlignment="1">
      <alignment horizontal="center"/>
    </xf>
    <xf numFmtId="3" fontId="14" fillId="0" borderId="0" xfId="0" applyNumberFormat="1" applyFont="1" applyBorder="1" applyAlignment="1">
      <alignment horizontal="left" wrapText="1"/>
    </xf>
    <xf numFmtId="0" fontId="2" fillId="3" borderId="2" xfId="0" applyFont="1" applyFill="1" applyBorder="1" applyAlignment="1">
      <alignment horizontal="center"/>
    </xf>
    <xf numFmtId="3" fontId="0" fillId="0" borderId="9" xfId="1" applyNumberFormat="1" applyFont="1" applyFill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3" xfId="1" applyNumberFormat="1" applyFont="1" applyBorder="1" applyAlignment="1">
      <alignment horizontal="center"/>
    </xf>
    <xf numFmtId="0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4" borderId="12" xfId="0" applyFont="1" applyFill="1" applyBorder="1" applyAlignment="1">
      <alignment horizontal="centerContinuous" vertical="center"/>
    </xf>
    <xf numFmtId="0" fontId="2" fillId="3" borderId="4" xfId="0" applyFont="1" applyFill="1" applyBorder="1" applyAlignment="1">
      <alignment horizontal="center" vertical="center"/>
    </xf>
    <xf numFmtId="3" fontId="0" fillId="0" borderId="13" xfId="1" applyNumberFormat="1" applyFont="1" applyBorder="1" applyAlignment="1">
      <alignment horizontal="center" wrapText="1"/>
    </xf>
    <xf numFmtId="3" fontId="0" fillId="0" borderId="8" xfId="1" applyNumberFormat="1" applyFont="1" applyBorder="1" applyAlignment="1">
      <alignment horizontal="center"/>
    </xf>
    <xf numFmtId="3" fontId="0" fillId="0" borderId="13" xfId="1" applyNumberFormat="1" applyFont="1" applyBorder="1" applyAlignment="1">
      <alignment horizontal="center"/>
    </xf>
    <xf numFmtId="3" fontId="0" fillId="0" borderId="14" xfId="1" applyNumberFormat="1" applyFont="1" applyBorder="1" applyAlignment="1">
      <alignment horizontal="center"/>
    </xf>
    <xf numFmtId="3" fontId="0" fillId="0" borderId="15" xfId="1" applyNumberFormat="1" applyFont="1" applyBorder="1" applyAlignment="1">
      <alignment horizontal="center"/>
    </xf>
    <xf numFmtId="4" fontId="0" fillId="0" borderId="15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3" fontId="0" fillId="0" borderId="0" xfId="1" applyNumberFormat="1" applyFont="1" applyBorder="1" applyAlignment="1">
      <alignment horizontal="center" wrapText="1"/>
    </xf>
    <xf numFmtId="3" fontId="0" fillId="0" borderId="11" xfId="0" applyNumberFormat="1" applyBorder="1"/>
    <xf numFmtId="0" fontId="16" fillId="0" borderId="0" xfId="0" applyFont="1"/>
    <xf numFmtId="0" fontId="12" fillId="0" borderId="0" xfId="0" applyFont="1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3" fontId="0" fillId="0" borderId="0" xfId="0" applyNumberFormat="1"/>
    <xf numFmtId="0" fontId="0" fillId="0" borderId="0" xfId="0" applyNumberFormat="1"/>
    <xf numFmtId="0" fontId="0" fillId="0" borderId="0" xfId="0" applyAlignment="1"/>
    <xf numFmtId="0" fontId="0" fillId="0" borderId="0" xfId="0" applyBorder="1" applyAlignment="1"/>
    <xf numFmtId="0" fontId="12" fillId="0" borderId="0" xfId="0" applyFont="1" applyFill="1" applyAlignment="1"/>
    <xf numFmtId="0" fontId="12" fillId="0" borderId="0" xfId="0" applyFont="1" applyFill="1" applyAlignment="1">
      <alignment horizontal="left"/>
    </xf>
    <xf numFmtId="3" fontId="0" fillId="0" borderId="10" xfId="1" applyNumberFormat="1" applyFont="1" applyFill="1" applyBorder="1" applyAlignment="1">
      <alignment horizontal="center" wrapText="1"/>
    </xf>
    <xf numFmtId="165" fontId="0" fillId="0" borderId="3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0" fontId="0" fillId="0" borderId="0" xfId="1" applyNumberFormat="1" applyFont="1" applyBorder="1" applyAlignment="1">
      <alignment horizontal="center"/>
    </xf>
    <xf numFmtId="3" fontId="0" fillId="0" borderId="4" xfId="1" applyNumberFormat="1" applyFont="1" applyBorder="1" applyAlignment="1">
      <alignment horizontal="center"/>
    </xf>
    <xf numFmtId="4" fontId="0" fillId="0" borderId="13" xfId="1" applyNumberFormat="1" applyFont="1" applyBorder="1" applyAlignment="1">
      <alignment horizontal="center"/>
    </xf>
    <xf numFmtId="4" fontId="0" fillId="0" borderId="14" xfId="1" applyNumberFormat="1" applyFont="1" applyBorder="1" applyAlignment="1">
      <alignment horizontal="center"/>
    </xf>
    <xf numFmtId="3" fontId="0" fillId="0" borderId="9" xfId="1" applyNumberFormat="1" applyFont="1" applyBorder="1" applyAlignment="1">
      <alignment horizontal="center" wrapText="1"/>
    </xf>
    <xf numFmtId="4" fontId="0" fillId="0" borderId="3" xfId="1" applyNumberFormat="1" applyFont="1" applyBorder="1" applyAlignment="1">
      <alignment horizontal="center"/>
    </xf>
    <xf numFmtId="0" fontId="0" fillId="0" borderId="17" xfId="0" applyFont="1" applyBorder="1" applyAlignment="1">
      <alignment wrapText="1"/>
    </xf>
    <xf numFmtId="3" fontId="0" fillId="0" borderId="11" xfId="0" applyNumberFormat="1" applyFont="1" applyBorder="1"/>
    <xf numFmtId="3" fontId="0" fillId="0" borderId="20" xfId="0" applyNumberFormat="1" applyFont="1" applyBorder="1"/>
    <xf numFmtId="0" fontId="0" fillId="0" borderId="18" xfId="0" applyFont="1" applyBorder="1"/>
    <xf numFmtId="3" fontId="0" fillId="0" borderId="19" xfId="0" applyNumberFormat="1" applyFont="1" applyBorder="1"/>
    <xf numFmtId="3" fontId="0" fillId="0" borderId="22" xfId="0" applyNumberFormat="1" applyFont="1" applyBorder="1"/>
    <xf numFmtId="0" fontId="3" fillId="0" borderId="23" xfId="0" applyFont="1" applyBorder="1"/>
    <xf numFmtId="3" fontId="3" fillId="0" borderId="24" xfId="0" applyNumberFormat="1" applyFont="1" applyBorder="1"/>
    <xf numFmtId="0" fontId="3" fillId="0" borderId="24" xfId="0" applyFont="1" applyBorder="1"/>
    <xf numFmtId="3" fontId="3" fillId="0" borderId="25" xfId="0" applyNumberFormat="1" applyFont="1" applyBorder="1"/>
    <xf numFmtId="0" fontId="3" fillId="0" borderId="23" xfId="0" applyFont="1" applyBorder="1" applyAlignment="1">
      <alignment wrapText="1"/>
    </xf>
    <xf numFmtId="0" fontId="6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0" fillId="0" borderId="0" xfId="0" applyFont="1"/>
    <xf numFmtId="0" fontId="3" fillId="0" borderId="0" xfId="0" applyFont="1"/>
    <xf numFmtId="0" fontId="23" fillId="4" borderId="5" xfId="0" applyFont="1" applyFill="1" applyBorder="1" applyAlignment="1">
      <alignment horizontal="centerContinuous" vertical="center"/>
    </xf>
    <xf numFmtId="0" fontId="23" fillId="4" borderId="6" xfId="0" applyFont="1" applyFill="1" applyBorder="1" applyAlignment="1">
      <alignment horizontal="centerContinuous" vertical="center"/>
    </xf>
    <xf numFmtId="0" fontId="23" fillId="4" borderId="7" xfId="0" applyFont="1" applyFill="1" applyBorder="1" applyAlignment="1">
      <alignment horizontal="centerContinuous" vertical="center"/>
    </xf>
    <xf numFmtId="0" fontId="23" fillId="3" borderId="2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/>
    </xf>
    <xf numFmtId="0" fontId="23" fillId="4" borderId="12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5" fillId="0" borderId="0" xfId="0" applyFont="1"/>
    <xf numFmtId="14" fontId="0" fillId="0" borderId="0" xfId="0" applyNumberFormat="1"/>
    <xf numFmtId="0" fontId="0" fillId="0" borderId="0" xfId="0" applyFill="1" applyAlignment="1">
      <alignment horizontal="center"/>
    </xf>
    <xf numFmtId="0" fontId="3" fillId="0" borderId="27" xfId="0" applyFont="1" applyBorder="1" applyAlignment="1">
      <alignment horizontal="center"/>
    </xf>
    <xf numFmtId="3" fontId="3" fillId="0" borderId="27" xfId="0" applyNumberFormat="1" applyFont="1" applyBorder="1" applyAlignment="1">
      <alignment horizontal="center"/>
    </xf>
    <xf numFmtId="0" fontId="0" fillId="0" borderId="18" xfId="0" applyNumberFormat="1" applyFont="1" applyBorder="1" applyAlignment="1">
      <alignment horizontal="center" wrapText="1"/>
    </xf>
    <xf numFmtId="14" fontId="0" fillId="0" borderId="19" xfId="0" applyNumberFormat="1" applyFont="1" applyBorder="1" applyAlignment="1">
      <alignment horizontal="center"/>
    </xf>
    <xf numFmtId="0" fontId="0" fillId="0" borderId="19" xfId="0" applyNumberFormat="1" applyFont="1" applyBorder="1" applyAlignment="1">
      <alignment horizontal="center"/>
    </xf>
    <xf numFmtId="3" fontId="0" fillId="0" borderId="19" xfId="0" applyNumberFormat="1" applyFont="1" applyBorder="1" applyAlignment="1">
      <alignment horizontal="center"/>
    </xf>
    <xf numFmtId="2" fontId="0" fillId="0" borderId="19" xfId="0" applyNumberFormat="1" applyFont="1" applyBorder="1" applyAlignment="1">
      <alignment horizontal="center"/>
    </xf>
    <xf numFmtId="4" fontId="0" fillId="0" borderId="19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/>
    </xf>
    <xf numFmtId="0" fontId="3" fillId="0" borderId="26" xfId="0" applyFont="1" applyBorder="1" applyAlignment="1">
      <alignment horizontal="center"/>
    </xf>
    <xf numFmtId="3" fontId="3" fillId="0" borderId="28" xfId="0" applyNumberFormat="1" applyFont="1" applyBorder="1" applyAlignment="1">
      <alignment horizontal="center"/>
    </xf>
    <xf numFmtId="14" fontId="0" fillId="0" borderId="18" xfId="0" applyNumberFormat="1" applyFont="1" applyBorder="1" applyAlignment="1">
      <alignment horizontal="center"/>
    </xf>
    <xf numFmtId="3" fontId="0" fillId="0" borderId="21" xfId="0" applyNumberFormat="1" applyFont="1" applyBorder="1" applyAlignment="1">
      <alignment horizontal="center"/>
    </xf>
    <xf numFmtId="3" fontId="2" fillId="3" borderId="2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3" fontId="2" fillId="3" borderId="9" xfId="0" applyNumberFormat="1" applyFont="1" applyFill="1" applyBorder="1" applyAlignment="1">
      <alignment horizontal="center" vertical="center" wrapText="1"/>
    </xf>
    <xf numFmtId="0" fontId="0" fillId="0" borderId="1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0" xfId="1" applyNumberFormat="1" applyFont="1" applyBorder="1" applyAlignment="1">
      <alignment horizontal="center" wrapText="1"/>
    </xf>
    <xf numFmtId="0" fontId="2" fillId="4" borderId="5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" vertical="center"/>
    </xf>
    <xf numFmtId="4" fontId="0" fillId="0" borderId="0" xfId="1" applyNumberFormat="1" applyFont="1" applyBorder="1" applyAlignment="1">
      <alignment horizontal="center"/>
    </xf>
    <xf numFmtId="0" fontId="3" fillId="0" borderId="25" xfId="0" applyFont="1" applyBorder="1"/>
    <xf numFmtId="2" fontId="0" fillId="0" borderId="0" xfId="1" applyNumberFormat="1" applyFont="1" applyBorder="1" applyAlignment="1">
      <alignment horizontal="center"/>
    </xf>
    <xf numFmtId="3" fontId="0" fillId="0" borderId="11" xfId="0" applyNumberFormat="1" applyFont="1" applyBorder="1" applyAlignment="1">
      <alignment horizontal="center"/>
    </xf>
    <xf numFmtId="3" fontId="0" fillId="0" borderId="20" xfId="0" applyNumberFormat="1" applyFont="1" applyBorder="1" applyAlignment="1">
      <alignment horizontal="center"/>
    </xf>
    <xf numFmtId="0" fontId="0" fillId="0" borderId="17" xfId="0" applyFont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3" fontId="0" fillId="0" borderId="0" xfId="0" applyNumberFormat="1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4" fontId="0" fillId="0" borderId="18" xfId="0" applyNumberFormat="1" applyFont="1" applyFill="1" applyBorder="1" applyAlignment="1">
      <alignment horizontal="center"/>
    </xf>
    <xf numFmtId="3" fontId="0" fillId="0" borderId="19" xfId="0" applyNumberFormat="1" applyFont="1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0" xfId="0" applyNumberFormat="1" applyFont="1" applyBorder="1"/>
    <xf numFmtId="0" fontId="3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5" fillId="0" borderId="0" xfId="0" applyFont="1" applyAlignment="1">
      <alignment horizontal="left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vertical="center" wrapText="1"/>
    </xf>
    <xf numFmtId="0" fontId="16" fillId="4" borderId="9" xfId="0" applyFont="1" applyFill="1" applyBorder="1" applyAlignment="1">
      <alignment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0" fillId="0" borderId="9" xfId="0" applyBorder="1" applyAlignment="1">
      <alignment wrapText="1"/>
    </xf>
    <xf numFmtId="0" fontId="2" fillId="3" borderId="4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wrapText="1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feratslaufwerk/EEG/8175%20Ausschreibungen/8175-07%20Innovationsausschreibung/8175-07-09%20September%202024/Presse%20und%20Internet/241210_Statistik%20InnA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eferatslaufwerk/EEG/8175%20Ausschreibungen/8175-07%20Innovationsausschreibung/8175-07-07%20September%202023/Presse%20und%20Internet/Statistik%20InnAus_2309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bersicht"/>
      <sheetName val="Übersicht_Größenklasse"/>
      <sheetName val="Übersicht_Bundesland"/>
      <sheetName val="Übersicht_Gebotstyp"/>
      <sheetName val="Übersicht_Flächentyp"/>
      <sheetName val="Übersicht_BenachtGebiet"/>
      <sheetName val="01.09.2024"/>
      <sheetName val="01.05.2024"/>
      <sheetName val="01.09.2023"/>
      <sheetName val="01.05.2023"/>
      <sheetName val="01.12.2022"/>
      <sheetName val="01.04.2022"/>
      <sheetName val="01.08.2021"/>
      <sheetName val="01.04.2021"/>
      <sheetName val="01.09.2020"/>
    </sheetNames>
    <sheetDataSet>
      <sheetData sheetId="0">
        <row r="9">
          <cell r="AB9"/>
        </row>
        <row r="10">
          <cell r="AB10"/>
        </row>
        <row r="11">
          <cell r="AB11"/>
        </row>
        <row r="12">
          <cell r="AB12"/>
        </row>
        <row r="13">
          <cell r="AB13"/>
        </row>
        <row r="14">
          <cell r="AB14"/>
        </row>
        <row r="15">
          <cell r="AB15"/>
        </row>
        <row r="16">
          <cell r="AB16"/>
        </row>
        <row r="17">
          <cell r="AB17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bersicht"/>
      <sheetName val="Übersicht_Größenklasse"/>
      <sheetName val="Übersicht_Bundesland"/>
      <sheetName val="Übersicht_Gebotstyp"/>
      <sheetName val="Übersicht_Flächentyp"/>
      <sheetName val="Übersicht_BenachtGebiet"/>
      <sheetName val="01.09.2023"/>
      <sheetName val="01.05.2023"/>
      <sheetName val="01.12.2022"/>
      <sheetName val="01.04.2022"/>
      <sheetName val="01.08.2021"/>
      <sheetName val="01.04.2021"/>
      <sheetName val="01.09.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9">
          <cell r="B39">
            <v>63000</v>
          </cell>
          <cell r="C39">
            <v>1</v>
          </cell>
          <cell r="E39">
            <v>63000</v>
          </cell>
          <cell r="F39">
            <v>1</v>
          </cell>
        </row>
        <row r="40">
          <cell r="B40">
            <v>20500</v>
          </cell>
          <cell r="C40">
            <v>2</v>
          </cell>
          <cell r="E40">
            <v>20500</v>
          </cell>
          <cell r="F40">
            <v>2</v>
          </cell>
        </row>
        <row r="54">
          <cell r="B54">
            <v>63000</v>
          </cell>
          <cell r="C54">
            <v>1</v>
          </cell>
          <cell r="E54">
            <v>63000</v>
          </cell>
          <cell r="F54">
            <v>1</v>
          </cell>
        </row>
        <row r="55">
          <cell r="B55">
            <v>20500</v>
          </cell>
          <cell r="C55">
            <v>2</v>
          </cell>
          <cell r="E55">
            <v>20500</v>
          </cell>
          <cell r="F55">
            <v>2</v>
          </cell>
        </row>
        <row r="62">
          <cell r="B62">
            <v>51200</v>
          </cell>
          <cell r="C62">
            <v>2</v>
          </cell>
          <cell r="E62">
            <v>51200</v>
          </cell>
          <cell r="F62">
            <v>2</v>
          </cell>
        </row>
        <row r="63">
          <cell r="B63">
            <v>11000</v>
          </cell>
          <cell r="C63">
            <v>1</v>
          </cell>
          <cell r="E63">
            <v>11000</v>
          </cell>
          <cell r="F63">
            <v>1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699C4-B4E9-4702-8044-625576C2A5EE}">
  <sheetPr>
    <tabColor rgb="FFFFC000"/>
  </sheetPr>
  <dimension ref="A1:AB60"/>
  <sheetViews>
    <sheetView showGridLines="0" tabSelected="1" zoomScale="70" zoomScaleNormal="70" workbookViewId="0">
      <selection activeCell="B19" sqref="B19"/>
    </sheetView>
  </sheetViews>
  <sheetFormatPr baseColWidth="10" defaultRowHeight="15" x14ac:dyDescent="0.25"/>
  <cols>
    <col min="1" max="20" width="15.28515625" customWidth="1"/>
    <col min="21" max="28" width="17.7109375" customWidth="1"/>
  </cols>
  <sheetData>
    <row r="1" spans="1:28" ht="43.5" customHeight="1" x14ac:dyDescent="0.25">
      <c r="A1" s="136" t="s">
        <v>70</v>
      </c>
      <c r="B1" s="136"/>
      <c r="C1" s="136"/>
      <c r="D1" s="136"/>
      <c r="E1" s="136"/>
      <c r="F1" s="136"/>
      <c r="G1" s="136"/>
      <c r="H1" s="136"/>
      <c r="I1" s="136"/>
      <c r="J1" s="13"/>
      <c r="L1" s="70" t="s">
        <v>149</v>
      </c>
      <c r="M1" s="13"/>
      <c r="N1" s="13"/>
    </row>
    <row r="2" spans="1:28" s="3" customFormat="1" ht="15" customHeight="1" x14ac:dyDescent="0.25">
      <c r="A2" s="5" t="s">
        <v>118</v>
      </c>
      <c r="B2" s="128"/>
      <c r="C2" s="128"/>
      <c r="D2" s="128"/>
      <c r="E2" s="128"/>
      <c r="F2" s="128"/>
      <c r="H2" s="2"/>
      <c r="J2" s="4"/>
    </row>
    <row r="3" spans="1:28" x14ac:dyDescent="0.25">
      <c r="A3" s="71"/>
    </row>
    <row r="4" spans="1:28" x14ac:dyDescent="0.25">
      <c r="A4" s="72"/>
    </row>
    <row r="5" spans="1:28" x14ac:dyDescent="0.25">
      <c r="A5" s="73"/>
    </row>
    <row r="6" spans="1:28" s="75" customFormat="1" ht="16.5" thickBot="1" x14ac:dyDescent="0.3">
      <c r="A6" s="74" t="s">
        <v>71</v>
      </c>
      <c r="B6" s="74"/>
      <c r="C6" s="74"/>
      <c r="D6" s="74"/>
      <c r="E6" s="74"/>
      <c r="F6" s="74" t="s">
        <v>7</v>
      </c>
      <c r="G6" s="74"/>
      <c r="H6" s="74"/>
      <c r="I6" s="74"/>
      <c r="J6" s="74"/>
      <c r="K6" s="74"/>
      <c r="L6" s="74"/>
      <c r="M6" s="74"/>
      <c r="N6" s="74" t="s">
        <v>72</v>
      </c>
      <c r="O6" s="74"/>
      <c r="P6" s="74"/>
      <c r="Q6" s="74"/>
      <c r="R6" s="74"/>
      <c r="S6" s="74"/>
      <c r="T6" s="74"/>
      <c r="U6" s="74"/>
      <c r="V6" s="74" t="s">
        <v>73</v>
      </c>
      <c r="W6" s="74"/>
      <c r="X6" s="74" t="s">
        <v>74</v>
      </c>
      <c r="Y6" s="74"/>
      <c r="Z6" s="74"/>
      <c r="AA6" s="74" t="s">
        <v>128</v>
      </c>
      <c r="AB6" s="74"/>
    </row>
    <row r="7" spans="1:28" ht="42" customHeight="1" thickBot="1" x14ac:dyDescent="0.3">
      <c r="A7" s="137" t="s">
        <v>75</v>
      </c>
      <c r="B7" s="137" t="s">
        <v>76</v>
      </c>
      <c r="C7" s="137" t="s">
        <v>77</v>
      </c>
      <c r="D7" s="137" t="s">
        <v>78</v>
      </c>
      <c r="E7" s="137" t="s">
        <v>79</v>
      </c>
      <c r="F7" s="137" t="s">
        <v>10</v>
      </c>
      <c r="G7" s="137" t="s">
        <v>9</v>
      </c>
      <c r="H7" s="76" t="s">
        <v>10</v>
      </c>
      <c r="I7" s="77"/>
      <c r="J7" s="78"/>
      <c r="K7" s="76" t="s">
        <v>11</v>
      </c>
      <c r="L7" s="77"/>
      <c r="M7" s="78"/>
      <c r="N7" s="137" t="s">
        <v>19</v>
      </c>
      <c r="O7" s="137" t="s">
        <v>80</v>
      </c>
      <c r="P7" s="76" t="s">
        <v>19</v>
      </c>
      <c r="Q7" s="77"/>
      <c r="R7" s="78"/>
      <c r="S7" s="141" t="s">
        <v>20</v>
      </c>
      <c r="T7" s="142"/>
      <c r="U7" s="79" t="s">
        <v>81</v>
      </c>
      <c r="V7" s="137" t="s">
        <v>82</v>
      </c>
      <c r="W7" s="137" t="s">
        <v>83</v>
      </c>
      <c r="X7" s="137" t="s">
        <v>84</v>
      </c>
      <c r="Y7" s="137" t="s">
        <v>85</v>
      </c>
      <c r="Z7" s="137" t="s">
        <v>86</v>
      </c>
      <c r="AA7" s="137" t="s">
        <v>19</v>
      </c>
      <c r="AB7" s="137" t="s">
        <v>33</v>
      </c>
    </row>
    <row r="8" spans="1:28" ht="26.25" customHeight="1" x14ac:dyDescent="0.25">
      <c r="A8" s="138"/>
      <c r="B8" s="138"/>
      <c r="C8" s="138"/>
      <c r="D8" s="138"/>
      <c r="E8" s="138"/>
      <c r="F8" s="139"/>
      <c r="G8" s="140"/>
      <c r="H8" s="80" t="s">
        <v>12</v>
      </c>
      <c r="I8" s="80" t="s">
        <v>13</v>
      </c>
      <c r="J8" s="80" t="s">
        <v>14</v>
      </c>
      <c r="K8" s="80" t="s">
        <v>12</v>
      </c>
      <c r="L8" s="80" t="s">
        <v>13</v>
      </c>
      <c r="M8" s="80" t="s">
        <v>15</v>
      </c>
      <c r="N8" s="140"/>
      <c r="O8" s="139"/>
      <c r="P8" s="80" t="s">
        <v>12</v>
      </c>
      <c r="Q8" s="80" t="s">
        <v>13</v>
      </c>
      <c r="R8" s="80" t="s">
        <v>14</v>
      </c>
      <c r="S8" s="81" t="s">
        <v>12</v>
      </c>
      <c r="T8" s="80" t="s">
        <v>13</v>
      </c>
      <c r="U8" s="82" t="s">
        <v>15</v>
      </c>
      <c r="V8" s="140"/>
      <c r="W8" s="140"/>
      <c r="X8" s="140"/>
      <c r="Y8" s="138"/>
      <c r="Z8" s="140"/>
      <c r="AA8" s="140"/>
      <c r="AB8" s="140"/>
    </row>
    <row r="9" spans="1:28" x14ac:dyDescent="0.25">
      <c r="A9" s="91" t="s">
        <v>87</v>
      </c>
      <c r="B9" s="92">
        <v>44075</v>
      </c>
      <c r="C9" s="93" t="s">
        <v>88</v>
      </c>
      <c r="D9" s="94">
        <v>650000</v>
      </c>
      <c r="E9" s="95">
        <v>7.5</v>
      </c>
      <c r="F9" s="94">
        <v>1094862</v>
      </c>
      <c r="G9" s="94">
        <v>133</v>
      </c>
      <c r="H9" s="94">
        <v>751</v>
      </c>
      <c r="I9" s="94">
        <v>48200</v>
      </c>
      <c r="J9" s="94">
        <v>8294.4090909090901</v>
      </c>
      <c r="K9" s="96">
        <v>0.96</v>
      </c>
      <c r="L9" s="96">
        <v>7.5</v>
      </c>
      <c r="M9" s="96">
        <v>4.8351795386085188</v>
      </c>
      <c r="N9" s="94">
        <v>676980</v>
      </c>
      <c r="O9" s="94">
        <v>73</v>
      </c>
      <c r="P9" s="94">
        <v>751</v>
      </c>
      <c r="Q9" s="94">
        <v>48200</v>
      </c>
      <c r="R9" s="94">
        <v>9273.698630136987</v>
      </c>
      <c r="S9" s="96">
        <v>0.96</v>
      </c>
      <c r="T9" s="96">
        <v>5.52</v>
      </c>
      <c r="U9" s="96">
        <v>3.7293270638832232</v>
      </c>
      <c r="V9" s="94">
        <v>60979</v>
      </c>
      <c r="W9" s="94">
        <v>14</v>
      </c>
      <c r="X9" s="92">
        <v>44111</v>
      </c>
      <c r="Y9" s="92">
        <v>45027</v>
      </c>
      <c r="Z9" s="92">
        <v>45027</v>
      </c>
      <c r="AA9" s="94"/>
      <c r="AB9" s="103"/>
    </row>
    <row r="10" spans="1:28" x14ac:dyDescent="0.25">
      <c r="A10" s="91" t="s">
        <v>87</v>
      </c>
      <c r="B10" s="92">
        <v>44287</v>
      </c>
      <c r="C10" s="93" t="s">
        <v>88</v>
      </c>
      <c r="D10" s="94">
        <v>250000</v>
      </c>
      <c r="E10" s="95">
        <v>7.5</v>
      </c>
      <c r="F10" s="94">
        <v>509146</v>
      </c>
      <c r="G10" s="94">
        <v>43</v>
      </c>
      <c r="H10" s="94">
        <v>1067</v>
      </c>
      <c r="I10" s="94">
        <v>27000</v>
      </c>
      <c r="J10" s="94">
        <v>11840.60465116279</v>
      </c>
      <c r="K10" s="96">
        <v>3.33</v>
      </c>
      <c r="L10" s="96">
        <v>6.86</v>
      </c>
      <c r="M10" s="96">
        <v>4.9926074053414933</v>
      </c>
      <c r="N10" s="94">
        <v>258393</v>
      </c>
      <c r="O10" s="94">
        <v>18</v>
      </c>
      <c r="P10" s="94">
        <v>1067</v>
      </c>
      <c r="Q10" s="94">
        <v>26800</v>
      </c>
      <c r="R10" s="94">
        <v>14355.166666666666</v>
      </c>
      <c r="S10" s="96">
        <v>3.33</v>
      </c>
      <c r="T10" s="96">
        <v>4.88</v>
      </c>
      <c r="U10" s="96">
        <v>4.2902148780207945</v>
      </c>
      <c r="V10" s="94">
        <v>2534</v>
      </c>
      <c r="W10" s="94">
        <v>1</v>
      </c>
      <c r="X10" s="92">
        <v>44323</v>
      </c>
      <c r="Y10" s="92">
        <v>45237</v>
      </c>
      <c r="Z10" s="92">
        <v>45237</v>
      </c>
      <c r="AA10" s="94"/>
      <c r="AB10" s="103"/>
    </row>
    <row r="11" spans="1:28" x14ac:dyDescent="0.25">
      <c r="A11" s="91" t="s">
        <v>87</v>
      </c>
      <c r="B11" s="92">
        <v>44409</v>
      </c>
      <c r="C11" s="93" t="s">
        <v>88</v>
      </c>
      <c r="D11" s="94">
        <v>250000</v>
      </c>
      <c r="E11" s="95">
        <v>7.5</v>
      </c>
      <c r="F11" s="94">
        <v>249599</v>
      </c>
      <c r="G11" s="94">
        <v>23</v>
      </c>
      <c r="H11" s="94">
        <v>1842</v>
      </c>
      <c r="I11" s="94">
        <v>27000</v>
      </c>
      <c r="J11" s="94">
        <v>10852.130434782608</v>
      </c>
      <c r="K11" s="96">
        <v>3.75</v>
      </c>
      <c r="L11" s="96">
        <v>5.6</v>
      </c>
      <c r="M11" s="96">
        <v>4.7132068237452875</v>
      </c>
      <c r="N11" s="94">
        <v>155605</v>
      </c>
      <c r="O11" s="94">
        <v>16</v>
      </c>
      <c r="P11" s="94">
        <v>1842</v>
      </c>
      <c r="Q11" s="94">
        <v>25880</v>
      </c>
      <c r="R11" s="94">
        <v>9725.3125</v>
      </c>
      <c r="S11" s="96">
        <v>3.99</v>
      </c>
      <c r="T11" s="96">
        <v>5.48</v>
      </c>
      <c r="U11" s="96">
        <v>4.5508187468922738</v>
      </c>
      <c r="V11" s="94">
        <v>66994</v>
      </c>
      <c r="W11" s="94">
        <v>6</v>
      </c>
      <c r="X11" s="92">
        <v>44433</v>
      </c>
      <c r="Y11" s="92">
        <v>45348</v>
      </c>
      <c r="Z11" s="92">
        <v>45348</v>
      </c>
      <c r="AA11" s="94"/>
      <c r="AB11" s="103"/>
    </row>
    <row r="12" spans="1:28" x14ac:dyDescent="0.25">
      <c r="A12" s="108" t="s">
        <v>87</v>
      </c>
      <c r="B12" s="92">
        <v>44652</v>
      </c>
      <c r="C12" s="107" t="s">
        <v>88</v>
      </c>
      <c r="D12" s="94">
        <v>397198</v>
      </c>
      <c r="E12" s="95">
        <v>7.429999828338623</v>
      </c>
      <c r="F12" s="94">
        <v>435491</v>
      </c>
      <c r="G12" s="94">
        <v>45</v>
      </c>
      <c r="H12" s="94">
        <v>800</v>
      </c>
      <c r="I12" s="94">
        <v>26800</v>
      </c>
      <c r="J12" s="94">
        <v>9677.5777777777785</v>
      </c>
      <c r="K12" s="96">
        <v>3.95</v>
      </c>
      <c r="L12" s="96">
        <v>7.43</v>
      </c>
      <c r="M12" s="96">
        <v>5.4241902128861446</v>
      </c>
      <c r="N12" s="94">
        <v>402655</v>
      </c>
      <c r="O12" s="94">
        <v>43</v>
      </c>
      <c r="P12" s="94">
        <v>800</v>
      </c>
      <c r="Q12" s="94">
        <v>26800</v>
      </c>
      <c r="R12" s="94">
        <v>9364.0697674418607</v>
      </c>
      <c r="S12" s="96">
        <v>3.95</v>
      </c>
      <c r="T12" s="96">
        <v>7.43</v>
      </c>
      <c r="U12" s="96">
        <v>5.4242543299585302</v>
      </c>
      <c r="V12" s="94">
        <v>0</v>
      </c>
      <c r="W12" s="94">
        <v>0</v>
      </c>
      <c r="X12" s="92">
        <v>44699</v>
      </c>
      <c r="Y12" s="92">
        <v>45614</v>
      </c>
      <c r="Z12" s="92">
        <v>45614</v>
      </c>
      <c r="AA12" s="94"/>
      <c r="AB12" s="103"/>
    </row>
    <row r="13" spans="1:28" x14ac:dyDescent="0.25">
      <c r="A13" s="108" t="s">
        <v>87</v>
      </c>
      <c r="B13" s="92">
        <v>44896</v>
      </c>
      <c r="C13" s="107" t="s">
        <v>88</v>
      </c>
      <c r="D13" s="94">
        <v>397197</v>
      </c>
      <c r="E13" s="95">
        <v>7.429999828338623</v>
      </c>
      <c r="F13" s="94">
        <v>3187</v>
      </c>
      <c r="G13" s="94">
        <v>1</v>
      </c>
      <c r="H13" s="94">
        <v>3187</v>
      </c>
      <c r="I13" s="94">
        <v>3187</v>
      </c>
      <c r="J13" s="94">
        <v>3187</v>
      </c>
      <c r="K13" s="96">
        <v>7.39</v>
      </c>
      <c r="L13" s="96">
        <v>7.39</v>
      </c>
      <c r="M13" s="96">
        <v>7.39</v>
      </c>
      <c r="N13" s="94">
        <v>3187</v>
      </c>
      <c r="O13" s="94">
        <v>1</v>
      </c>
      <c r="P13" s="94">
        <v>3187</v>
      </c>
      <c r="Q13" s="94">
        <v>3187</v>
      </c>
      <c r="R13" s="94">
        <v>3187</v>
      </c>
      <c r="S13" s="96">
        <v>7.39</v>
      </c>
      <c r="T13" s="96">
        <v>7.39</v>
      </c>
      <c r="U13" s="96">
        <v>7.3899998664855957</v>
      </c>
      <c r="V13" s="94">
        <v>0</v>
      </c>
      <c r="W13" s="94">
        <v>0</v>
      </c>
      <c r="X13" s="92">
        <v>44922</v>
      </c>
      <c r="Y13" s="92">
        <v>45835</v>
      </c>
      <c r="Z13" s="92">
        <v>45835</v>
      </c>
      <c r="AA13" s="94"/>
      <c r="AB13" s="103"/>
    </row>
    <row r="14" spans="1:28" x14ac:dyDescent="0.25">
      <c r="A14" s="108" t="s">
        <v>87</v>
      </c>
      <c r="B14" s="92">
        <v>45047</v>
      </c>
      <c r="C14" s="107" t="s">
        <v>88</v>
      </c>
      <c r="D14" s="94">
        <v>400000</v>
      </c>
      <c r="E14" s="95">
        <v>9.1800003051757813</v>
      </c>
      <c r="F14" s="94">
        <v>83500</v>
      </c>
      <c r="G14" s="94">
        <v>3</v>
      </c>
      <c r="H14" s="94">
        <v>5700</v>
      </c>
      <c r="I14" s="94">
        <v>63000</v>
      </c>
      <c r="J14" s="94">
        <v>27833.333333333332</v>
      </c>
      <c r="K14" s="96">
        <v>8.74</v>
      </c>
      <c r="L14" s="96">
        <v>9.15</v>
      </c>
      <c r="M14" s="96">
        <v>8.8358802395209572</v>
      </c>
      <c r="N14" s="94">
        <v>83500</v>
      </c>
      <c r="O14" s="94">
        <v>3</v>
      </c>
      <c r="P14" s="94">
        <v>5700</v>
      </c>
      <c r="Q14" s="94">
        <v>63000</v>
      </c>
      <c r="R14" s="94">
        <v>27833.333333333332</v>
      </c>
      <c r="S14" s="96">
        <v>8.74</v>
      </c>
      <c r="T14" s="96">
        <v>9.15</v>
      </c>
      <c r="U14" s="96">
        <v>8.8358799940097832</v>
      </c>
      <c r="V14" s="94">
        <v>0</v>
      </c>
      <c r="W14" s="94">
        <v>0</v>
      </c>
      <c r="X14" s="92">
        <v>45106</v>
      </c>
      <c r="Y14" s="92">
        <v>46020</v>
      </c>
      <c r="Z14" s="92">
        <v>46020</v>
      </c>
      <c r="AA14" s="94"/>
      <c r="AB14" s="103"/>
    </row>
    <row r="15" spans="1:28" x14ac:dyDescent="0.25">
      <c r="A15" s="108" t="s">
        <v>87</v>
      </c>
      <c r="B15" s="92">
        <v>45170</v>
      </c>
      <c r="C15" s="107" t="s">
        <v>88</v>
      </c>
      <c r="D15" s="94">
        <v>400000</v>
      </c>
      <c r="E15" s="95">
        <v>9.1800003051757813</v>
      </c>
      <c r="F15" s="94">
        <v>779088</v>
      </c>
      <c r="G15" s="94">
        <v>53</v>
      </c>
      <c r="H15" s="94">
        <v>2500</v>
      </c>
      <c r="I15" s="94">
        <v>81400</v>
      </c>
      <c r="J15" s="94">
        <v>14699.773584905661</v>
      </c>
      <c r="K15" s="96">
        <v>7.76</v>
      </c>
      <c r="L15" s="96">
        <v>9.18</v>
      </c>
      <c r="M15" s="96">
        <v>8.668231290945311</v>
      </c>
      <c r="N15" s="94">
        <v>407957</v>
      </c>
      <c r="O15" s="94">
        <v>32</v>
      </c>
      <c r="P15" s="94">
        <v>3500</v>
      </c>
      <c r="Q15" s="94">
        <v>40200</v>
      </c>
      <c r="R15" s="94">
        <v>12748.65625</v>
      </c>
      <c r="S15" s="96">
        <v>7.76</v>
      </c>
      <c r="T15" s="96">
        <v>8.7799999999999994</v>
      </c>
      <c r="U15" s="96">
        <v>8.3253150690692923</v>
      </c>
      <c r="V15" s="94">
        <v>12300</v>
      </c>
      <c r="W15" s="94">
        <v>2</v>
      </c>
      <c r="X15" s="92">
        <v>45204</v>
      </c>
      <c r="Y15" s="92">
        <v>46119</v>
      </c>
      <c r="Z15" s="92">
        <v>46119</v>
      </c>
      <c r="AA15" s="94"/>
      <c r="AB15" s="103"/>
    </row>
    <row r="16" spans="1:28" x14ac:dyDescent="0.25">
      <c r="A16" s="108" t="s">
        <v>87</v>
      </c>
      <c r="B16" s="92">
        <v>45413</v>
      </c>
      <c r="C16" s="107" t="s">
        <v>88</v>
      </c>
      <c r="D16" s="94">
        <v>583250</v>
      </c>
      <c r="E16" s="95">
        <v>9.1800003051757813</v>
      </c>
      <c r="F16" s="94">
        <v>564046</v>
      </c>
      <c r="G16" s="94">
        <v>48</v>
      </c>
      <c r="H16" s="94">
        <v>1022</v>
      </c>
      <c r="I16" s="94">
        <v>32000</v>
      </c>
      <c r="J16" s="94">
        <v>11750.958333333334</v>
      </c>
      <c r="K16" s="96">
        <v>6.78</v>
      </c>
      <c r="L16" s="96">
        <v>9.17</v>
      </c>
      <c r="M16" s="96">
        <v>8.314808614900203</v>
      </c>
      <c r="N16" s="94">
        <v>511824</v>
      </c>
      <c r="O16" s="94">
        <v>43</v>
      </c>
      <c r="P16" s="94">
        <v>2520</v>
      </c>
      <c r="Q16" s="94">
        <v>26800</v>
      </c>
      <c r="R16" s="94">
        <v>11902.883720930233</v>
      </c>
      <c r="S16" s="96">
        <v>6.78</v>
      </c>
      <c r="T16" s="96">
        <v>9.17</v>
      </c>
      <c r="U16" s="96">
        <v>8.3286069125843554</v>
      </c>
      <c r="V16" s="94">
        <v>52222</v>
      </c>
      <c r="W16" s="94">
        <v>5</v>
      </c>
      <c r="X16" s="92">
        <v>45483</v>
      </c>
      <c r="Y16" s="92">
        <v>46398</v>
      </c>
      <c r="Z16" s="92">
        <v>46398</v>
      </c>
      <c r="AA16" s="94"/>
      <c r="AB16" s="103"/>
    </row>
    <row r="17" spans="1:28" x14ac:dyDescent="0.25">
      <c r="A17" s="108" t="s">
        <v>87</v>
      </c>
      <c r="B17" s="92">
        <v>45536</v>
      </c>
      <c r="C17" s="107" t="s">
        <v>88</v>
      </c>
      <c r="D17" s="94">
        <v>583250</v>
      </c>
      <c r="E17" s="95">
        <v>9.1800003051757813</v>
      </c>
      <c r="F17" s="94">
        <v>1855907</v>
      </c>
      <c r="G17" s="94">
        <v>154</v>
      </c>
      <c r="H17" s="94">
        <v>1037</v>
      </c>
      <c r="I17" s="94">
        <v>89800</v>
      </c>
      <c r="J17" s="94">
        <v>12051.344155844155</v>
      </c>
      <c r="K17" s="96">
        <v>6.74</v>
      </c>
      <c r="L17" s="96">
        <v>9.17</v>
      </c>
      <c r="M17" s="96">
        <v>7.9050306831107378</v>
      </c>
      <c r="N17" s="94">
        <v>587184</v>
      </c>
      <c r="O17" s="94">
        <v>50</v>
      </c>
      <c r="P17" s="94">
        <v>1250</v>
      </c>
      <c r="Q17" s="94">
        <v>26800</v>
      </c>
      <c r="R17" s="94">
        <v>11743.68</v>
      </c>
      <c r="S17" s="96">
        <v>6.74</v>
      </c>
      <c r="T17" s="96">
        <v>7.45</v>
      </c>
      <c r="U17" s="96">
        <v>7.0949027454046831</v>
      </c>
      <c r="V17" s="94">
        <v>178954</v>
      </c>
      <c r="W17" s="94">
        <v>18</v>
      </c>
      <c r="X17" s="92">
        <v>45587</v>
      </c>
      <c r="Y17" s="92">
        <v>46499</v>
      </c>
      <c r="Z17" s="92">
        <v>46499</v>
      </c>
      <c r="AA17" s="94"/>
      <c r="AB17" s="103"/>
    </row>
    <row r="18" spans="1:28" x14ac:dyDescent="0.25">
      <c r="A18" s="108" t="s">
        <v>87</v>
      </c>
      <c r="B18" s="92">
        <v>45778</v>
      </c>
      <c r="C18" s="107" t="s">
        <v>88</v>
      </c>
      <c r="D18" s="94">
        <v>485713</v>
      </c>
      <c r="E18" s="95">
        <v>9</v>
      </c>
      <c r="F18" s="94">
        <v>2020409</v>
      </c>
      <c r="G18" s="94">
        <v>158</v>
      </c>
      <c r="H18" s="94">
        <v>1400</v>
      </c>
      <c r="I18" s="94">
        <v>28950</v>
      </c>
      <c r="J18" s="94">
        <v>12787</v>
      </c>
      <c r="K18" s="96">
        <v>5</v>
      </c>
      <c r="L18" s="96">
        <v>9</v>
      </c>
      <c r="M18" s="96">
        <v>6.47</v>
      </c>
      <c r="N18" s="94">
        <v>487529</v>
      </c>
      <c r="O18" s="94">
        <v>29</v>
      </c>
      <c r="P18" s="94">
        <v>2028</v>
      </c>
      <c r="Q18" s="94">
        <v>26800</v>
      </c>
      <c r="R18" s="94">
        <v>16811</v>
      </c>
      <c r="S18" s="96">
        <v>5</v>
      </c>
      <c r="T18" s="96">
        <v>6.39</v>
      </c>
      <c r="U18" s="96">
        <v>6.15</v>
      </c>
      <c r="V18" s="94">
        <v>677487</v>
      </c>
      <c r="W18" s="94">
        <v>56</v>
      </c>
      <c r="X18" s="92">
        <v>45848</v>
      </c>
      <c r="Y18" s="92">
        <v>46762</v>
      </c>
      <c r="Z18" s="92">
        <v>46762</v>
      </c>
      <c r="AA18" s="94"/>
      <c r="AB18" s="103"/>
    </row>
    <row r="19" spans="1:28" x14ac:dyDescent="0.25">
      <c r="A19" s="100" t="s">
        <v>92</v>
      </c>
      <c r="B19" s="89"/>
      <c r="C19" s="89"/>
      <c r="D19" s="90">
        <f>SUM(D9:D18)</f>
        <v>4396608</v>
      </c>
      <c r="E19" s="90"/>
      <c r="F19" s="90">
        <f t="shared" ref="F19:G19" si="0">SUM(F9:F18)</f>
        <v>7595235</v>
      </c>
      <c r="G19" s="90">
        <f t="shared" si="0"/>
        <v>661</v>
      </c>
      <c r="H19" s="90"/>
      <c r="I19" s="90"/>
      <c r="J19" s="90"/>
      <c r="K19" s="90"/>
      <c r="L19" s="90"/>
      <c r="M19" s="90"/>
      <c r="N19" s="90">
        <f t="shared" ref="N19:O19" si="1">SUM(N9:N18)</f>
        <v>3574814</v>
      </c>
      <c r="O19" s="90">
        <f t="shared" si="1"/>
        <v>308</v>
      </c>
      <c r="P19" s="90"/>
      <c r="Q19" s="90"/>
      <c r="R19" s="90"/>
      <c r="S19" s="90"/>
      <c r="T19" s="90"/>
      <c r="U19" s="90"/>
      <c r="V19" s="90">
        <f t="shared" ref="V19:W19" si="2">SUM(V9:V18)</f>
        <v>1051470</v>
      </c>
      <c r="W19" s="90">
        <f t="shared" si="2"/>
        <v>102</v>
      </c>
      <c r="X19" s="89"/>
      <c r="Y19" s="89"/>
      <c r="Z19" s="89"/>
      <c r="AA19" s="101">
        <f>SUBTOTAL(109,[1]Übersicht!$AB$9:$AB$17)</f>
        <v>0</v>
      </c>
      <c r="AB19" s="101">
        <f>SUBTOTAL(109,[1]Übersicht!$AB$9:$AB$17)</f>
        <v>0</v>
      </c>
    </row>
    <row r="20" spans="1:28" x14ac:dyDescent="0.25">
      <c r="A20" s="129"/>
      <c r="B20" s="129"/>
      <c r="C20" s="129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29"/>
      <c r="Y20" s="129"/>
      <c r="Z20" s="129"/>
      <c r="AA20" s="129"/>
      <c r="AB20" s="130"/>
    </row>
    <row r="21" spans="1:28" ht="15.75" x14ac:dyDescent="0.25">
      <c r="A21" s="39" t="s">
        <v>25</v>
      </c>
      <c r="B21" s="83"/>
      <c r="C21" s="84"/>
      <c r="D21" s="85"/>
      <c r="E21" s="84"/>
      <c r="F21" s="84"/>
      <c r="G21" s="85"/>
      <c r="H21" s="85"/>
      <c r="I21" s="85"/>
      <c r="J21" s="85"/>
      <c r="K21" s="85"/>
      <c r="L21" s="85"/>
      <c r="M21" s="84"/>
      <c r="N21" s="84"/>
      <c r="O21" s="85"/>
      <c r="P21" s="85"/>
      <c r="Q21" s="85"/>
      <c r="R21" s="84"/>
      <c r="S21" s="84"/>
      <c r="T21" s="83"/>
      <c r="U21" s="83"/>
      <c r="V21" s="83"/>
      <c r="W21" s="83"/>
      <c r="X21" s="83"/>
      <c r="Y21" s="83"/>
      <c r="Z21" s="83"/>
      <c r="AA21" s="83"/>
      <c r="AB21" s="83"/>
    </row>
    <row r="22" spans="1:28" ht="15.75" x14ac:dyDescent="0.25">
      <c r="A22" s="86" t="s">
        <v>89</v>
      </c>
      <c r="B22" s="83"/>
      <c r="C22" s="84"/>
      <c r="D22" s="85"/>
      <c r="E22" s="84"/>
      <c r="F22" s="84"/>
      <c r="G22" s="85"/>
      <c r="H22" s="85"/>
      <c r="I22" s="85"/>
      <c r="J22" s="85"/>
      <c r="K22" s="85"/>
      <c r="L22" s="85"/>
      <c r="M22" s="84"/>
      <c r="N22" s="84"/>
      <c r="O22" s="85"/>
      <c r="P22" s="85"/>
      <c r="Q22" s="85"/>
      <c r="R22" s="84"/>
      <c r="S22" s="84"/>
      <c r="T22" s="83"/>
      <c r="U22" s="83"/>
      <c r="V22" s="83"/>
      <c r="W22" s="83"/>
      <c r="X22" s="83"/>
      <c r="Y22" s="83"/>
      <c r="Z22" s="83"/>
      <c r="AA22" s="83"/>
      <c r="AB22" s="83"/>
    </row>
    <row r="23" spans="1:28" x14ac:dyDescent="0.25">
      <c r="A23" s="83"/>
      <c r="B23" s="83"/>
      <c r="C23" s="84"/>
      <c r="D23" s="85"/>
      <c r="E23" s="84"/>
      <c r="F23" s="84"/>
      <c r="G23" s="85"/>
      <c r="H23" s="85"/>
      <c r="I23" s="85"/>
      <c r="J23" s="85"/>
      <c r="K23" s="85"/>
      <c r="L23" s="85"/>
      <c r="M23" s="84"/>
      <c r="N23" s="84"/>
      <c r="O23" s="85"/>
      <c r="P23" s="85"/>
      <c r="Q23" s="85"/>
      <c r="R23" s="84"/>
      <c r="S23" s="84"/>
      <c r="T23" s="83"/>
      <c r="U23" s="83"/>
      <c r="V23" s="83"/>
      <c r="W23" s="83"/>
      <c r="X23" s="83"/>
      <c r="Y23" s="83"/>
      <c r="Z23" s="83"/>
      <c r="AA23" s="83"/>
      <c r="AB23" s="83"/>
    </row>
    <row r="24" spans="1:28" x14ac:dyDescent="0.25">
      <c r="A24" s="83"/>
      <c r="B24" s="83"/>
      <c r="C24" s="84"/>
      <c r="D24" s="85"/>
      <c r="E24" s="84"/>
      <c r="F24" s="84"/>
      <c r="G24" s="85"/>
      <c r="H24" s="85"/>
      <c r="I24" s="85"/>
      <c r="J24" s="85"/>
      <c r="K24" s="85"/>
      <c r="L24" s="85"/>
      <c r="M24" s="84"/>
      <c r="N24" s="84"/>
      <c r="O24" s="85"/>
      <c r="P24" s="85"/>
      <c r="Q24" s="85"/>
      <c r="R24" s="84"/>
      <c r="S24" s="84"/>
      <c r="T24" s="83"/>
      <c r="U24" s="83"/>
      <c r="V24" s="83"/>
      <c r="W24" s="83"/>
      <c r="X24" s="83"/>
      <c r="Y24" s="83"/>
      <c r="Z24" s="83"/>
      <c r="AA24" s="83"/>
      <c r="AB24" s="83"/>
    </row>
    <row r="25" spans="1:28" x14ac:dyDescent="0.25">
      <c r="I25" s="85"/>
      <c r="J25" s="85"/>
      <c r="K25" s="85"/>
      <c r="L25" s="85"/>
      <c r="M25" s="84"/>
      <c r="N25" s="84"/>
      <c r="O25" s="85"/>
      <c r="P25" s="85"/>
      <c r="Q25" s="85"/>
      <c r="R25" s="84"/>
      <c r="S25" s="84"/>
      <c r="T25" s="83"/>
      <c r="U25" s="83"/>
      <c r="V25" s="83"/>
      <c r="W25" s="83"/>
      <c r="X25" s="83"/>
      <c r="Y25" s="83"/>
      <c r="Z25" s="83"/>
      <c r="AA25" s="83"/>
      <c r="AB25" s="83"/>
    </row>
    <row r="26" spans="1:28" x14ac:dyDescent="0.25">
      <c r="I26" s="85"/>
      <c r="J26" s="85"/>
      <c r="K26" s="85"/>
      <c r="L26" s="85"/>
      <c r="M26" s="84"/>
      <c r="N26" s="84"/>
      <c r="O26" s="85"/>
      <c r="P26" s="85"/>
      <c r="Q26" s="85"/>
      <c r="R26" s="84"/>
      <c r="S26" s="84"/>
      <c r="T26" s="83"/>
      <c r="U26" s="83"/>
      <c r="V26" s="83"/>
      <c r="W26" s="83"/>
      <c r="X26" s="83"/>
      <c r="Y26" s="83"/>
      <c r="Z26" s="83"/>
      <c r="AA26" s="83"/>
      <c r="AB26" s="83"/>
    </row>
    <row r="56" spans="2:7" x14ac:dyDescent="0.25">
      <c r="B56" s="87"/>
      <c r="C56" s="44"/>
      <c r="D56" s="44"/>
      <c r="E56" s="44"/>
      <c r="F56" s="44"/>
      <c r="G56" s="44"/>
    </row>
    <row r="57" spans="2:7" x14ac:dyDescent="0.25">
      <c r="B57" s="87"/>
      <c r="C57" s="44"/>
      <c r="D57" s="44"/>
      <c r="E57" s="44"/>
      <c r="F57" s="44"/>
      <c r="G57" s="44"/>
    </row>
    <row r="58" spans="2:7" x14ac:dyDescent="0.25">
      <c r="B58" s="87"/>
      <c r="C58" s="44"/>
      <c r="D58" s="44"/>
      <c r="E58" s="44"/>
      <c r="F58" s="44"/>
      <c r="G58" s="44"/>
    </row>
    <row r="59" spans="2:7" x14ac:dyDescent="0.25">
      <c r="B59" s="87"/>
      <c r="C59" s="44"/>
      <c r="D59" s="44"/>
      <c r="E59" s="44"/>
      <c r="F59" s="44"/>
      <c r="G59" s="44"/>
    </row>
    <row r="60" spans="2:7" x14ac:dyDescent="0.25">
      <c r="B60" s="87"/>
      <c r="C60" s="44"/>
      <c r="D60" s="44"/>
      <c r="E60" s="44"/>
      <c r="F60" s="44"/>
      <c r="G60" s="44"/>
    </row>
  </sheetData>
  <mergeCells count="18">
    <mergeCell ref="Y7:Y8"/>
    <mergeCell ref="Z7:Z8"/>
    <mergeCell ref="AA7:AA8"/>
    <mergeCell ref="AB7:AB8"/>
    <mergeCell ref="N7:N8"/>
    <mergeCell ref="O7:O8"/>
    <mergeCell ref="S7:T7"/>
    <mergeCell ref="V7:V8"/>
    <mergeCell ref="W7:W8"/>
    <mergeCell ref="X7:X8"/>
    <mergeCell ref="A1:I1"/>
    <mergeCell ref="A7:A8"/>
    <mergeCell ref="B7:B8"/>
    <mergeCell ref="C7:C8"/>
    <mergeCell ref="D7:D8"/>
    <mergeCell ref="E7:E8"/>
    <mergeCell ref="F7:F8"/>
    <mergeCell ref="G7:G8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J107"/>
  <sheetViews>
    <sheetView showGridLines="0" topLeftCell="A64" workbookViewId="0">
      <selection activeCell="I80" sqref="I80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400000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779088</v>
      </c>
      <c r="B14" s="110">
        <v>53</v>
      </c>
      <c r="C14" s="110">
        <v>2500</v>
      </c>
      <c r="D14" s="110">
        <v>81400</v>
      </c>
      <c r="E14" s="37">
        <v>14699.773584905661</v>
      </c>
      <c r="F14" s="53">
        <v>7.76</v>
      </c>
      <c r="G14" s="53">
        <v>9.18</v>
      </c>
      <c r="H14" s="115">
        <v>8.668231290945311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407957</v>
      </c>
      <c r="B19" s="52">
        <v>32</v>
      </c>
      <c r="C19" s="52">
        <v>3500</v>
      </c>
      <c r="D19" s="52">
        <v>40200</v>
      </c>
      <c r="E19" s="52">
        <v>12748.65625</v>
      </c>
      <c r="F19" s="113">
        <v>7.76</v>
      </c>
      <c r="G19" s="113">
        <v>8.7799999999999994</v>
      </c>
      <c r="H19" s="113">
        <v>8.3253150690692923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12300</v>
      </c>
      <c r="B23" s="53">
        <v>2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36</v>
      </c>
      <c r="B30" s="60">
        <v>22125</v>
      </c>
      <c r="C30" s="60">
        <v>6</v>
      </c>
      <c r="D30" s="60">
        <v>3687.5</v>
      </c>
      <c r="E30" s="60">
        <v>16500</v>
      </c>
      <c r="F30" s="60">
        <v>4</v>
      </c>
      <c r="G30" s="61">
        <v>4125</v>
      </c>
    </row>
    <row r="31" spans="1:8" x14ac:dyDescent="0.25">
      <c r="A31" s="62" t="s">
        <v>37</v>
      </c>
      <c r="B31" s="63">
        <v>127847</v>
      </c>
      <c r="C31" s="63">
        <v>17</v>
      </c>
      <c r="D31" s="63">
        <v>7520.411764705882</v>
      </c>
      <c r="E31" s="63">
        <v>79296</v>
      </c>
      <c r="F31" s="63">
        <v>11</v>
      </c>
      <c r="G31" s="64">
        <v>7208.727272727273</v>
      </c>
    </row>
    <row r="32" spans="1:8" x14ac:dyDescent="0.25">
      <c r="A32" s="62" t="s">
        <v>38</v>
      </c>
      <c r="B32" s="63">
        <v>311306</v>
      </c>
      <c r="C32" s="63">
        <v>21</v>
      </c>
      <c r="D32" s="63">
        <v>14824.095238095239</v>
      </c>
      <c r="E32" s="63">
        <v>181061</v>
      </c>
      <c r="F32" s="63">
        <v>13</v>
      </c>
      <c r="G32" s="64">
        <v>13927.76923076923</v>
      </c>
    </row>
    <row r="33" spans="1:9" x14ac:dyDescent="0.25">
      <c r="A33" s="62" t="s">
        <v>39</v>
      </c>
      <c r="B33" s="63">
        <v>317810</v>
      </c>
      <c r="C33" s="63">
        <v>9</v>
      </c>
      <c r="D33" s="63">
        <v>35312.222222222219</v>
      </c>
      <c r="E33" s="63">
        <v>131100</v>
      </c>
      <c r="F33" s="63">
        <v>4</v>
      </c>
      <c r="G33" s="64">
        <v>32775</v>
      </c>
    </row>
    <row r="34" spans="1:9" x14ac:dyDescent="0.25">
      <c r="A34" s="65" t="s">
        <v>92</v>
      </c>
      <c r="B34" s="66">
        <f>SUBTOTAL(109,'01.09.2023'!$B$30:$B$33)</f>
        <v>779088</v>
      </c>
      <c r="C34" s="66">
        <f>SUBTOTAL(109,'01.09.2023'!$C$30:$C$33)</f>
        <v>53</v>
      </c>
      <c r="D34" s="66"/>
      <c r="E34" s="66">
        <f>SUBTOTAL(109,'01.09.2023'!$E$30:$E$33)</f>
        <v>407957</v>
      </c>
      <c r="F34" s="66">
        <f>SUBTOTAL(109,'01.09.2023'!$F$30:$F$33)</f>
        <v>32</v>
      </c>
      <c r="G34" s="68"/>
    </row>
    <row r="35" spans="1:9" x14ac:dyDescent="0.25">
      <c r="A35"/>
      <c r="B35" s="44"/>
      <c r="C35" s="44"/>
      <c r="D35" s="44"/>
      <c r="E35" s="44"/>
      <c r="F35" s="44"/>
      <c r="G35" s="44"/>
    </row>
    <row r="37" spans="1:9" ht="15.75" customHeight="1" thickBot="1" x14ac:dyDescent="0.35">
      <c r="A37" s="40" t="s">
        <v>40</v>
      </c>
    </row>
    <row r="38" spans="1:9" ht="15.75" thickBot="1" x14ac:dyDescent="0.3">
      <c r="A38" s="143" t="s">
        <v>41</v>
      </c>
      <c r="B38" s="145" t="s">
        <v>7</v>
      </c>
      <c r="C38" s="146"/>
      <c r="D38" s="147"/>
      <c r="E38" s="145" t="s">
        <v>28</v>
      </c>
      <c r="F38" s="146"/>
      <c r="G38" s="147"/>
    </row>
    <row r="39" spans="1:9" ht="30.75" thickBot="1" x14ac:dyDescent="0.3">
      <c r="A39" s="148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9" x14ac:dyDescent="0.25">
      <c r="A40" s="59" t="s">
        <v>43</v>
      </c>
      <c r="B40" s="60">
        <v>382231</v>
      </c>
      <c r="C40" s="60">
        <v>28</v>
      </c>
      <c r="D40" s="60">
        <v>13651.107142857143</v>
      </c>
      <c r="E40" s="60">
        <v>258340</v>
      </c>
      <c r="F40" s="60">
        <v>19</v>
      </c>
      <c r="G40" s="61">
        <v>13596.842105263158</v>
      </c>
    </row>
    <row r="41" spans="1:9" x14ac:dyDescent="0.25">
      <c r="A41" s="62" t="s">
        <v>49</v>
      </c>
      <c r="B41" s="63">
        <v>148340</v>
      </c>
      <c r="C41" s="63">
        <v>10</v>
      </c>
      <c r="D41" s="63">
        <v>14834</v>
      </c>
      <c r="E41" s="63">
        <v>10000</v>
      </c>
      <c r="F41" s="63">
        <v>1</v>
      </c>
      <c r="G41" s="64">
        <v>10000</v>
      </c>
      <c r="H41" s="45"/>
      <c r="I41" s="45"/>
    </row>
    <row r="42" spans="1:9" x14ac:dyDescent="0.25">
      <c r="A42" s="62" t="s">
        <v>45</v>
      </c>
      <c r="B42" s="63">
        <v>81400</v>
      </c>
      <c r="C42" s="63">
        <v>1</v>
      </c>
      <c r="D42" s="63">
        <v>81400</v>
      </c>
      <c r="E42" s="63">
        <v>0</v>
      </c>
      <c r="F42" s="63">
        <v>0</v>
      </c>
      <c r="G42" s="64">
        <v>0</v>
      </c>
      <c r="H42" s="45"/>
      <c r="I42" s="45"/>
    </row>
    <row r="43" spans="1:9" x14ac:dyDescent="0.25">
      <c r="A43" s="62" t="s">
        <v>48</v>
      </c>
      <c r="B43" s="63">
        <v>40200</v>
      </c>
      <c r="C43" s="63">
        <v>1</v>
      </c>
      <c r="D43" s="63">
        <v>40200</v>
      </c>
      <c r="E43" s="63">
        <v>40200</v>
      </c>
      <c r="F43" s="63">
        <v>1</v>
      </c>
      <c r="G43" s="64">
        <v>40200</v>
      </c>
      <c r="H43" s="45"/>
      <c r="I43" s="45"/>
    </row>
    <row r="44" spans="1:9" x14ac:dyDescent="0.25">
      <c r="A44" s="62" t="s">
        <v>44</v>
      </c>
      <c r="B44" s="63">
        <v>39700</v>
      </c>
      <c r="C44" s="63">
        <v>3</v>
      </c>
      <c r="D44" s="63">
        <v>13233.333333333334</v>
      </c>
      <c r="E44" s="63">
        <v>22200</v>
      </c>
      <c r="F44" s="63">
        <v>2</v>
      </c>
      <c r="G44" s="64">
        <v>11100</v>
      </c>
      <c r="H44" s="45"/>
      <c r="I44" s="45"/>
    </row>
    <row r="45" spans="1:9" x14ac:dyDescent="0.25">
      <c r="A45" s="62" t="s">
        <v>42</v>
      </c>
      <c r="B45" s="63">
        <v>34501</v>
      </c>
      <c r="C45" s="63">
        <v>4</v>
      </c>
      <c r="D45" s="63">
        <v>8625.25</v>
      </c>
      <c r="E45" s="63">
        <v>34501</v>
      </c>
      <c r="F45" s="63">
        <v>4</v>
      </c>
      <c r="G45" s="64">
        <v>8625.25</v>
      </c>
      <c r="H45" s="45"/>
      <c r="I45" s="45"/>
    </row>
    <row r="46" spans="1:9" x14ac:dyDescent="0.25">
      <c r="A46" s="62" t="s">
        <v>46</v>
      </c>
      <c r="B46" s="63">
        <v>16066</v>
      </c>
      <c r="C46" s="63">
        <v>2</v>
      </c>
      <c r="D46" s="63">
        <v>8033</v>
      </c>
      <c r="E46" s="63">
        <v>6066</v>
      </c>
      <c r="F46" s="63">
        <v>1</v>
      </c>
      <c r="G46" s="64">
        <v>6066</v>
      </c>
      <c r="H46" s="45"/>
      <c r="I46" s="45"/>
    </row>
    <row r="47" spans="1:9" x14ac:dyDescent="0.25">
      <c r="A47" s="62" t="s">
        <v>98</v>
      </c>
      <c r="B47" s="63">
        <v>13250</v>
      </c>
      <c r="C47" s="63">
        <v>2</v>
      </c>
      <c r="D47" s="63">
        <v>6625</v>
      </c>
      <c r="E47" s="63">
        <v>13250</v>
      </c>
      <c r="F47" s="63">
        <v>2</v>
      </c>
      <c r="G47" s="64">
        <v>6625</v>
      </c>
      <c r="H47" s="45"/>
      <c r="I47" s="45"/>
    </row>
    <row r="48" spans="1:9" x14ac:dyDescent="0.25">
      <c r="A48" s="62" t="s">
        <v>50</v>
      </c>
      <c r="B48" s="63">
        <v>12000</v>
      </c>
      <c r="C48" s="63">
        <v>1</v>
      </c>
      <c r="D48" s="63">
        <v>12000</v>
      </c>
      <c r="E48" s="63">
        <v>12000</v>
      </c>
      <c r="F48" s="63">
        <v>1</v>
      </c>
      <c r="G48" s="64">
        <v>12000</v>
      </c>
      <c r="H48" s="45"/>
      <c r="I48" s="45"/>
    </row>
    <row r="49" spans="1:9" x14ac:dyDescent="0.25">
      <c r="A49" s="62" t="s">
        <v>97</v>
      </c>
      <c r="B49" s="63">
        <v>11400</v>
      </c>
      <c r="C49" s="63">
        <v>1</v>
      </c>
      <c r="D49" s="63">
        <v>11400</v>
      </c>
      <c r="E49" s="63">
        <v>11400</v>
      </c>
      <c r="F49" s="63">
        <v>1</v>
      </c>
      <c r="G49" s="64">
        <v>11400</v>
      </c>
      <c r="H49" s="45"/>
      <c r="I49" s="45"/>
    </row>
    <row r="50" spans="1:9" x14ac:dyDescent="0.25">
      <c r="A50" s="65" t="s">
        <v>92</v>
      </c>
      <c r="B50" s="66">
        <f>SUBTOTAL(109,'01.09.2023'!$B$40:$B$49)</f>
        <v>779088</v>
      </c>
      <c r="C50" s="66">
        <f>SUBTOTAL(109,'01.09.2023'!$C$40:$C$49)</f>
        <v>53</v>
      </c>
      <c r="D50" s="66"/>
      <c r="E50" s="66">
        <f>SUBTOTAL(109,'01.09.2023'!$E$40:$E$49)</f>
        <v>407957</v>
      </c>
      <c r="F50" s="66">
        <f>SUBTOTAL(109,'01.09.2023'!$F$40:$F$49)</f>
        <v>32</v>
      </c>
      <c r="G50" s="68"/>
      <c r="H50" s="45"/>
      <c r="I50" s="45"/>
    </row>
    <row r="51" spans="1:9" x14ac:dyDescent="0.25">
      <c r="A51"/>
      <c r="B51" s="44"/>
      <c r="C51" s="44"/>
      <c r="D51" s="44"/>
      <c r="E51" s="44"/>
      <c r="F51" s="44"/>
      <c r="G51" s="44"/>
    </row>
    <row r="52" spans="1:9" ht="15.75" customHeight="1" x14ac:dyDescent="0.25">
      <c r="A52"/>
      <c r="B52" s="44"/>
      <c r="C52" s="44"/>
      <c r="D52" s="44"/>
      <c r="E52" s="44"/>
      <c r="F52" s="44"/>
      <c r="G52" s="44"/>
    </row>
    <row r="53" spans="1:9" ht="19.5" thickBot="1" x14ac:dyDescent="0.35">
      <c r="A53" s="40" t="s">
        <v>52</v>
      </c>
    </row>
    <row r="54" spans="1:9" ht="15.75" thickBot="1" x14ac:dyDescent="0.3">
      <c r="A54" s="143" t="s">
        <v>53</v>
      </c>
      <c r="B54" s="145" t="s">
        <v>7</v>
      </c>
      <c r="C54" s="146"/>
      <c r="D54" s="147"/>
      <c r="E54" s="145" t="s">
        <v>28</v>
      </c>
      <c r="F54" s="146"/>
      <c r="G54" s="147"/>
    </row>
    <row r="55" spans="1:9" ht="30.75" thickBot="1" x14ac:dyDescent="0.3">
      <c r="A55" s="148"/>
      <c r="B55" s="41" t="s">
        <v>29</v>
      </c>
      <c r="C55" s="41" t="s">
        <v>30</v>
      </c>
      <c r="D55" s="41" t="s">
        <v>31</v>
      </c>
      <c r="E55" s="42" t="s">
        <v>32</v>
      </c>
      <c r="F55" s="41" t="s">
        <v>33</v>
      </c>
      <c r="G55" s="41" t="s">
        <v>34</v>
      </c>
      <c r="H55" s="45"/>
      <c r="I55" s="45"/>
    </row>
    <row r="56" spans="1:9" x14ac:dyDescent="0.25">
      <c r="A56" s="59" t="s">
        <v>54</v>
      </c>
      <c r="B56" s="60">
        <v>779088</v>
      </c>
      <c r="C56" s="60">
        <v>53</v>
      </c>
      <c r="D56" s="60">
        <v>14699.773584905661</v>
      </c>
      <c r="E56" s="60">
        <v>407957</v>
      </c>
      <c r="F56" s="60">
        <v>32</v>
      </c>
      <c r="G56" s="61">
        <v>12748.65625</v>
      </c>
      <c r="H56" s="45"/>
      <c r="I56" s="45"/>
    </row>
    <row r="57" spans="1:9" x14ac:dyDescent="0.25">
      <c r="A57" s="69" t="s">
        <v>92</v>
      </c>
      <c r="B57" s="66">
        <f>SUBTOTAL(109,'01.09.2023'!$B$56:$B$56)</f>
        <v>779088</v>
      </c>
      <c r="C57" s="66">
        <f>SUBTOTAL(109,'01.09.2023'!$C$56:$C$56)</f>
        <v>53</v>
      </c>
      <c r="D57" s="67"/>
      <c r="E57" s="66">
        <f>SUBTOTAL(109,'01.09.2023'!$E$56:$E$56)</f>
        <v>407957</v>
      </c>
      <c r="F57" s="66">
        <f>SUBTOTAL(109,'01.09.2023'!$F$56:$F$56)</f>
        <v>32</v>
      </c>
      <c r="G57" s="68"/>
      <c r="H57" s="45"/>
      <c r="I57" s="45"/>
    </row>
    <row r="58" spans="1:9" ht="15.75" customHeight="1" x14ac:dyDescent="0.25">
      <c r="A58"/>
      <c r="B58" s="44"/>
      <c r="C58" s="44"/>
      <c r="D58" s="44"/>
      <c r="E58" s="44"/>
      <c r="F58" s="44"/>
      <c r="G58" s="44"/>
      <c r="H58" s="45"/>
      <c r="I58" s="45"/>
    </row>
    <row r="59" spans="1:9" x14ac:dyDescent="0.25">
      <c r="A59" s="43"/>
      <c r="B59" s="12"/>
      <c r="C59" s="12"/>
      <c r="D59" s="12"/>
      <c r="E59" s="12"/>
      <c r="F59" s="12"/>
      <c r="G59" s="12"/>
      <c r="H59" s="45"/>
      <c r="I59" s="45"/>
    </row>
    <row r="60" spans="1:9" ht="19.5" thickBot="1" x14ac:dyDescent="0.35">
      <c r="A60" s="40" t="s">
        <v>55</v>
      </c>
      <c r="B60" s="46"/>
      <c r="C60" s="46"/>
      <c r="D60" s="46"/>
      <c r="E60" s="46"/>
      <c r="F60" s="46"/>
      <c r="G60" s="46"/>
      <c r="H60" s="45"/>
      <c r="I60" s="45"/>
    </row>
    <row r="61" spans="1:9" ht="15.75" thickBot="1" x14ac:dyDescent="0.3">
      <c r="A61" s="143" t="s">
        <v>56</v>
      </c>
      <c r="B61" s="145" t="s">
        <v>7</v>
      </c>
      <c r="C61" s="146"/>
      <c r="D61" s="147"/>
      <c r="E61" s="145" t="s">
        <v>28</v>
      </c>
      <c r="F61" s="146"/>
      <c r="G61" s="147"/>
    </row>
    <row r="62" spans="1:9" ht="30.75" thickBot="1" x14ac:dyDescent="0.3">
      <c r="A62" s="148"/>
      <c r="B62" s="41" t="s">
        <v>29</v>
      </c>
      <c r="C62" s="41" t="s">
        <v>30</v>
      </c>
      <c r="D62" s="41" t="s">
        <v>31</v>
      </c>
      <c r="E62" s="42" t="s">
        <v>32</v>
      </c>
      <c r="F62" s="41" t="s">
        <v>33</v>
      </c>
      <c r="G62" s="41" t="s">
        <v>34</v>
      </c>
    </row>
    <row r="63" spans="1:9" x14ac:dyDescent="0.25">
      <c r="A63" s="59" t="s">
        <v>59</v>
      </c>
      <c r="B63" s="60">
        <v>767586</v>
      </c>
      <c r="C63" s="60">
        <v>51</v>
      </c>
      <c r="D63" s="60">
        <v>15050.705882352941</v>
      </c>
      <c r="E63" s="60">
        <v>401891</v>
      </c>
      <c r="F63" s="60">
        <v>31</v>
      </c>
      <c r="G63" s="61">
        <v>12964.225806451614</v>
      </c>
    </row>
    <row r="64" spans="1:9" x14ac:dyDescent="0.25">
      <c r="A64" s="62" t="s">
        <v>58</v>
      </c>
      <c r="B64" s="63">
        <v>11502</v>
      </c>
      <c r="C64" s="63">
        <v>2</v>
      </c>
      <c r="D64" s="63">
        <v>5751</v>
      </c>
      <c r="E64" s="63">
        <v>6066</v>
      </c>
      <c r="F64" s="63">
        <v>1</v>
      </c>
      <c r="G64" s="64">
        <v>6066</v>
      </c>
      <c r="H64" s="45"/>
      <c r="I64" s="45"/>
    </row>
    <row r="65" spans="1:9" x14ac:dyDescent="0.25">
      <c r="A65" s="65" t="s">
        <v>92</v>
      </c>
      <c r="B65" s="66">
        <f>SUBTOTAL(109,'01.09.2023'!$B$63:$B$64)</f>
        <v>779088</v>
      </c>
      <c r="C65" s="66">
        <f>SUBTOTAL(109,'01.09.2023'!$C$63:$C$64)</f>
        <v>53</v>
      </c>
      <c r="D65" s="66"/>
      <c r="E65" s="66">
        <f>SUBTOTAL(109,'01.09.2023'!$E$63:$E$64)</f>
        <v>407957</v>
      </c>
      <c r="F65" s="66">
        <f>SUBTOTAL(109,'01.09.2023'!$F$63:$F$64)</f>
        <v>32</v>
      </c>
      <c r="G65" s="68"/>
      <c r="H65" s="45"/>
      <c r="I65" s="45"/>
    </row>
    <row r="66" spans="1:9" x14ac:dyDescent="0.25">
      <c r="A66"/>
      <c r="B66" s="44"/>
      <c r="C66" s="44"/>
      <c r="D66" s="44"/>
      <c r="E66" s="44"/>
      <c r="F66" s="44"/>
      <c r="G66" s="44"/>
      <c r="H66" s="45"/>
      <c r="I66" s="45"/>
    </row>
    <row r="67" spans="1:9" x14ac:dyDescent="0.25">
      <c r="A67"/>
      <c r="B67" s="44"/>
      <c r="C67" s="44"/>
      <c r="D67" s="44"/>
      <c r="E67" s="44"/>
      <c r="F67" s="44"/>
      <c r="G67" s="44"/>
      <c r="H67" s="45"/>
      <c r="I67" s="45"/>
    </row>
    <row r="68" spans="1:9" ht="19.5" thickBot="1" x14ac:dyDescent="0.35">
      <c r="A68" s="48" t="s">
        <v>62</v>
      </c>
      <c r="B68" s="46"/>
      <c r="C68" s="46"/>
      <c r="D68" s="46"/>
      <c r="E68" s="46"/>
      <c r="F68" s="46"/>
      <c r="G68" s="46"/>
      <c r="H68" s="45"/>
      <c r="I68" s="45"/>
    </row>
    <row r="69" spans="1:9" ht="15.75" thickBot="1" x14ac:dyDescent="0.3">
      <c r="A69" s="143" t="s">
        <v>63</v>
      </c>
      <c r="B69" s="145" t="s">
        <v>7</v>
      </c>
      <c r="C69" s="146"/>
      <c r="D69" s="147"/>
      <c r="E69" s="145" t="s">
        <v>28</v>
      </c>
      <c r="F69" s="146"/>
      <c r="G69" s="147"/>
      <c r="H69" s="45"/>
      <c r="I69" s="45"/>
    </row>
    <row r="70" spans="1:9" ht="30.75" thickBot="1" x14ac:dyDescent="0.3">
      <c r="A70" s="148"/>
      <c r="B70" s="41" t="s">
        <v>29</v>
      </c>
      <c r="C70" s="41" t="s">
        <v>30</v>
      </c>
      <c r="D70" s="41" t="s">
        <v>31</v>
      </c>
      <c r="E70" s="42" t="s">
        <v>32</v>
      </c>
      <c r="F70" s="41" t="s">
        <v>33</v>
      </c>
      <c r="G70" s="41" t="s">
        <v>34</v>
      </c>
      <c r="H70" s="45"/>
      <c r="I70" s="45"/>
    </row>
    <row r="71" spans="1:9" x14ac:dyDescent="0.25">
      <c r="A71" s="59" t="s">
        <v>131</v>
      </c>
      <c r="B71" s="60">
        <v>371855</v>
      </c>
      <c r="C71" s="60">
        <v>35</v>
      </c>
      <c r="D71" s="60">
        <v>10624.428571428571</v>
      </c>
      <c r="E71" s="60">
        <v>175066</v>
      </c>
      <c r="F71" s="60">
        <v>21</v>
      </c>
      <c r="G71" s="61">
        <v>8336.4761904761908</v>
      </c>
      <c r="H71" s="45"/>
      <c r="I71" s="45"/>
    </row>
    <row r="72" spans="1:9" x14ac:dyDescent="0.25">
      <c r="A72" s="62" t="s">
        <v>134</v>
      </c>
      <c r="B72" s="63">
        <v>162550</v>
      </c>
      <c r="C72" s="63">
        <v>13</v>
      </c>
      <c r="D72" s="63">
        <v>12503.846153846154</v>
      </c>
      <c r="E72" s="63">
        <v>111350</v>
      </c>
      <c r="F72" s="63">
        <v>10</v>
      </c>
      <c r="G72" s="64">
        <v>11135</v>
      </c>
      <c r="H72" s="45"/>
      <c r="I72" s="45"/>
    </row>
    <row r="73" spans="1:9" x14ac:dyDescent="0.25">
      <c r="A73" s="62" t="s">
        <v>66</v>
      </c>
      <c r="B73" s="63">
        <v>33400</v>
      </c>
      <c r="C73" s="63">
        <v>3</v>
      </c>
      <c r="D73" s="63">
        <v>11133.333333333334</v>
      </c>
      <c r="E73" s="63">
        <v>11000</v>
      </c>
      <c r="F73" s="63">
        <v>1</v>
      </c>
      <c r="G73" s="64">
        <v>11000</v>
      </c>
      <c r="H73" s="45"/>
      <c r="I73" s="45"/>
    </row>
    <row r="74" spans="1:9" x14ac:dyDescent="0.25">
      <c r="A74" s="62" t="s">
        <v>132</v>
      </c>
      <c r="B74" s="63">
        <v>7500</v>
      </c>
      <c r="C74" s="63">
        <v>2</v>
      </c>
      <c r="D74" s="63">
        <v>3750</v>
      </c>
      <c r="E74" s="63">
        <v>0</v>
      </c>
      <c r="F74" s="63">
        <v>0</v>
      </c>
      <c r="G74" s="64">
        <v>0</v>
      </c>
      <c r="H74" s="45"/>
      <c r="I74" s="45"/>
    </row>
    <row r="75" spans="1:9" x14ac:dyDescent="0.25">
      <c r="A75" s="65" t="s">
        <v>92</v>
      </c>
      <c r="B75" s="66">
        <f>SUBTOTAL(109,'01.09.2023'!$B$71:$B$74)</f>
        <v>575305</v>
      </c>
      <c r="C75" s="66">
        <f>SUBTOTAL(109,'01.09.2023'!$C$71:$C$74)</f>
        <v>53</v>
      </c>
      <c r="D75" s="66"/>
      <c r="E75" s="66">
        <f>SUBTOTAL(109,'01.09.2023'!$E$71:$E$74)</f>
        <v>297416</v>
      </c>
      <c r="F75" s="66">
        <f>SUBTOTAL(109,'01.09.2023'!$F$71:$F$74)</f>
        <v>32</v>
      </c>
      <c r="G75" s="68"/>
      <c r="H75" s="45"/>
      <c r="I75" s="45"/>
    </row>
    <row r="76" spans="1:9" x14ac:dyDescent="0.25">
      <c r="A76"/>
      <c r="B76" s="44"/>
      <c r="C76" s="44"/>
      <c r="D76" s="44"/>
      <c r="E76" s="44"/>
      <c r="F76" s="44"/>
      <c r="G76" s="44"/>
      <c r="H76" s="45"/>
      <c r="I76" s="45"/>
    </row>
    <row r="77" spans="1:9" x14ac:dyDescent="0.25">
      <c r="A77"/>
      <c r="B77" s="44"/>
      <c r="C77" s="44"/>
      <c r="D77" s="44"/>
      <c r="E77" s="44"/>
      <c r="F77" s="44"/>
      <c r="G77" s="44"/>
    </row>
    <row r="78" spans="1:9" ht="19.5" thickBot="1" x14ac:dyDescent="0.35">
      <c r="A78" s="49" t="s">
        <v>68</v>
      </c>
    </row>
    <row r="79" spans="1:9" ht="15" customHeight="1" thickBot="1" x14ac:dyDescent="0.3">
      <c r="A79" s="143" t="s">
        <v>41</v>
      </c>
      <c r="B79" s="145" t="s">
        <v>7</v>
      </c>
      <c r="C79" s="146"/>
      <c r="D79" s="147"/>
      <c r="E79" s="145" t="s">
        <v>28</v>
      </c>
      <c r="F79" s="146"/>
      <c r="G79" s="147"/>
      <c r="H79" s="44"/>
    </row>
    <row r="80" spans="1:9" ht="15" customHeight="1" thickBot="1" x14ac:dyDescent="0.3">
      <c r="A80" s="148"/>
      <c r="B80" s="41" t="s">
        <v>29</v>
      </c>
      <c r="C80" s="41" t="s">
        <v>30</v>
      </c>
      <c r="D80" s="41" t="s">
        <v>31</v>
      </c>
      <c r="E80" s="42" t="s">
        <v>32</v>
      </c>
      <c r="F80" s="41" t="s">
        <v>33</v>
      </c>
      <c r="G80" s="41" t="s">
        <v>34</v>
      </c>
      <c r="H80" s="44"/>
    </row>
    <row r="81" spans="1:8" ht="15" customHeight="1" x14ac:dyDescent="0.25">
      <c r="A81" s="59" t="s">
        <v>43</v>
      </c>
      <c r="B81" s="60">
        <v>142400</v>
      </c>
      <c r="C81" s="60">
        <v>11</v>
      </c>
      <c r="D81" s="60">
        <v>12945.454545454546</v>
      </c>
      <c r="E81" s="60">
        <v>91200</v>
      </c>
      <c r="F81" s="60">
        <v>8</v>
      </c>
      <c r="G81" s="61">
        <v>11400</v>
      </c>
      <c r="H81" s="44"/>
    </row>
    <row r="82" spans="1:8" ht="15" customHeight="1" x14ac:dyDescent="0.25">
      <c r="A82" s="62" t="s">
        <v>42</v>
      </c>
      <c r="B82" s="63">
        <v>20150</v>
      </c>
      <c r="C82" s="63">
        <v>2</v>
      </c>
      <c r="D82" s="63">
        <v>10075</v>
      </c>
      <c r="E82" s="63">
        <v>20150</v>
      </c>
      <c r="F82" s="63">
        <v>2</v>
      </c>
      <c r="G82" s="64">
        <v>10075</v>
      </c>
      <c r="H82" s="45"/>
    </row>
    <row r="83" spans="1:8" ht="15" customHeight="1" x14ac:dyDescent="0.25">
      <c r="A83" s="65" t="s">
        <v>92</v>
      </c>
      <c r="B83" s="66">
        <f>SUBTOTAL(109,'01.09.2023'!$B$81:$B$82)</f>
        <v>162550</v>
      </c>
      <c r="C83" s="66">
        <f>SUBTOTAL(109,'01.09.2023'!$C$81:$C$82)</f>
        <v>13</v>
      </c>
      <c r="D83" s="66"/>
      <c r="E83" s="66">
        <f>SUBTOTAL(109,'01.09.2023'!$E$81:$E$82)</f>
        <v>111350</v>
      </c>
      <c r="F83" s="66">
        <f>SUBTOTAL(109,'01.09.2023'!$F$81:$F$82)</f>
        <v>10</v>
      </c>
      <c r="G83" s="68"/>
    </row>
    <row r="84" spans="1:8" ht="15" customHeight="1" x14ac:dyDescent="0.25">
      <c r="A84"/>
      <c r="B84" s="44"/>
      <c r="C84" s="44"/>
      <c r="D84" s="44"/>
      <c r="E84" s="44"/>
      <c r="F84" s="44"/>
      <c r="G84" s="44"/>
    </row>
    <row r="85" spans="1:8" ht="15" customHeight="1" x14ac:dyDescent="0.25">
      <c r="A85"/>
      <c r="B85" s="44"/>
      <c r="C85" s="44"/>
      <c r="D85" s="44"/>
      <c r="E85" s="44"/>
      <c r="F85" s="44"/>
      <c r="G85" s="44"/>
    </row>
    <row r="86" spans="1:8" ht="15" customHeight="1" x14ac:dyDescent="0.25">
      <c r="A86"/>
      <c r="B86" s="44"/>
      <c r="C86" s="44"/>
      <c r="D86" s="44"/>
      <c r="E86" s="44"/>
      <c r="F86" s="44"/>
      <c r="G86" s="44"/>
    </row>
    <row r="87" spans="1:8" ht="15" customHeight="1" x14ac:dyDescent="0.25">
      <c r="B87" s="13"/>
      <c r="C87" s="13"/>
      <c r="D87" s="13"/>
      <c r="E87" s="13"/>
      <c r="F87" s="13"/>
      <c r="G87" s="13"/>
    </row>
    <row r="88" spans="1:8" ht="15" customHeight="1" x14ac:dyDescent="0.25"/>
    <row r="89" spans="1:8" ht="15" customHeight="1" x14ac:dyDescent="0.25">
      <c r="A89"/>
    </row>
    <row r="90" spans="1:8" ht="15" customHeight="1" x14ac:dyDescent="0.25">
      <c r="A90"/>
    </row>
    <row r="91" spans="1:8" ht="15" customHeight="1" x14ac:dyDescent="0.25">
      <c r="A91"/>
    </row>
    <row r="92" spans="1:8" ht="15" customHeight="1" x14ac:dyDescent="0.25">
      <c r="A92"/>
    </row>
    <row r="93" spans="1:8" x14ac:dyDescent="0.25">
      <c r="A93"/>
    </row>
    <row r="94" spans="1:8" x14ac:dyDescent="0.25">
      <c r="A94"/>
    </row>
    <row r="95" spans="1:8" x14ac:dyDescent="0.25">
      <c r="A95"/>
    </row>
    <row r="96" spans="1:8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ht="15" customHeight="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8:A39"/>
    <mergeCell ref="B38:D38"/>
    <mergeCell ref="E38:G38"/>
    <mergeCell ref="A54:A55"/>
    <mergeCell ref="B54:D54"/>
    <mergeCell ref="E54:G54"/>
    <mergeCell ref="A61:A62"/>
    <mergeCell ref="B61:D61"/>
    <mergeCell ref="E61:G61"/>
    <mergeCell ref="A69:A70"/>
    <mergeCell ref="B69:D69"/>
    <mergeCell ref="E69:G69"/>
    <mergeCell ref="A79:A80"/>
    <mergeCell ref="B79:D79"/>
    <mergeCell ref="E79:G79"/>
  </mergeCells>
  <dataValidations count="1">
    <dataValidation showInputMessage="1" showErrorMessage="1" sqref="B4" xr:uid="{00000000-0002-0000-0600-000000000000}"/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J96"/>
  <sheetViews>
    <sheetView showGridLines="0" topLeftCell="A49" workbookViewId="0">
      <selection activeCell="C74" sqref="C74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140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400000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83500</v>
      </c>
      <c r="B14" s="37">
        <v>3</v>
      </c>
      <c r="C14" s="37">
        <v>5700</v>
      </c>
      <c r="D14" s="37">
        <v>63000</v>
      </c>
      <c r="E14" s="37">
        <v>27833.333333333332</v>
      </c>
      <c r="F14" s="53" t="s">
        <v>142</v>
      </c>
      <c r="G14" s="53" t="s">
        <v>142</v>
      </c>
      <c r="H14" s="53" t="s">
        <v>142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83500</v>
      </c>
      <c r="B19" s="52">
        <v>3</v>
      </c>
      <c r="C19" s="37">
        <v>5700</v>
      </c>
      <c r="D19" s="37">
        <v>63000</v>
      </c>
      <c r="E19" s="37">
        <v>27833.333333333332</v>
      </c>
      <c r="F19" s="113" t="s">
        <v>142</v>
      </c>
      <c r="G19" s="113" t="s">
        <v>142</v>
      </c>
      <c r="H19" s="113" t="s">
        <v>142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110">
        <v>0</v>
      </c>
      <c r="B23" s="53">
        <v>0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37</v>
      </c>
      <c r="B30" s="60">
        <v>5700</v>
      </c>
      <c r="C30" s="60">
        <v>1</v>
      </c>
      <c r="D30" s="60">
        <v>5700</v>
      </c>
      <c r="E30" s="60">
        <v>5700</v>
      </c>
      <c r="F30" s="60">
        <v>1</v>
      </c>
      <c r="G30" s="61">
        <v>5700</v>
      </c>
    </row>
    <row r="31" spans="1:8" x14ac:dyDescent="0.25">
      <c r="A31" s="62" t="s">
        <v>38</v>
      </c>
      <c r="B31" s="63">
        <v>14800</v>
      </c>
      <c r="C31" s="63">
        <v>1</v>
      </c>
      <c r="D31" s="63">
        <v>14800</v>
      </c>
      <c r="E31" s="63">
        <v>14800</v>
      </c>
      <c r="F31" s="63">
        <v>1</v>
      </c>
      <c r="G31" s="64">
        <v>14800</v>
      </c>
    </row>
    <row r="32" spans="1:8" x14ac:dyDescent="0.25">
      <c r="A32" s="62" t="s">
        <v>39</v>
      </c>
      <c r="B32" s="63">
        <v>63000</v>
      </c>
      <c r="C32" s="63">
        <v>1</v>
      </c>
      <c r="D32" s="63">
        <v>63000</v>
      </c>
      <c r="E32" s="63">
        <v>63000</v>
      </c>
      <c r="F32" s="63">
        <v>1</v>
      </c>
      <c r="G32" s="64">
        <v>63000</v>
      </c>
    </row>
    <row r="33" spans="1:9" x14ac:dyDescent="0.25">
      <c r="A33" s="65" t="s">
        <v>92</v>
      </c>
      <c r="B33" s="66">
        <f>SUBTOTAL(109,'01.05.2023'!$B$30:$B$32)</f>
        <v>83500</v>
      </c>
      <c r="C33" s="66">
        <f>SUBTOTAL(109,'01.05.2023'!$C$30:$C$32)</f>
        <v>3</v>
      </c>
      <c r="D33" s="66"/>
      <c r="E33" s="66">
        <f>SUBTOTAL(109,'01.05.2023'!$E$30:$E$32)</f>
        <v>83500</v>
      </c>
      <c r="F33" s="66">
        <f>SUBTOTAL(109,'01.05.2023'!$F$30:$F$32)</f>
        <v>3</v>
      </c>
      <c r="G33" s="68"/>
    </row>
    <row r="34" spans="1:9" x14ac:dyDescent="0.25">
      <c r="A34"/>
      <c r="B34" s="44"/>
      <c r="C34" s="44"/>
      <c r="D34" s="44"/>
      <c r="E34" s="44"/>
      <c r="F34" s="44"/>
      <c r="G34" s="44"/>
    </row>
    <row r="36" spans="1:9" ht="15.75" customHeight="1" thickBot="1" x14ac:dyDescent="0.35">
      <c r="A36" s="40" t="s">
        <v>40</v>
      </c>
    </row>
    <row r="37" spans="1:9" ht="15.75" thickBot="1" x14ac:dyDescent="0.3">
      <c r="A37" s="143" t="s">
        <v>41</v>
      </c>
      <c r="B37" s="145" t="s">
        <v>7</v>
      </c>
      <c r="C37" s="146"/>
      <c r="D37" s="147"/>
      <c r="E37" s="145" t="s">
        <v>28</v>
      </c>
      <c r="F37" s="146"/>
      <c r="G37" s="147"/>
    </row>
    <row r="38" spans="1:9" ht="30.75" thickBot="1" x14ac:dyDescent="0.3">
      <c r="A38" s="148"/>
      <c r="B38" s="41" t="s">
        <v>29</v>
      </c>
      <c r="C38" s="41" t="s">
        <v>30</v>
      </c>
      <c r="D38" s="41" t="s">
        <v>31</v>
      </c>
      <c r="E38" s="42" t="s">
        <v>32</v>
      </c>
      <c r="F38" s="41" t="s">
        <v>33</v>
      </c>
      <c r="G38" s="41" t="s">
        <v>34</v>
      </c>
    </row>
    <row r="39" spans="1:9" x14ac:dyDescent="0.25">
      <c r="A39" s="59" t="s">
        <v>49</v>
      </c>
      <c r="B39" s="60">
        <v>63000</v>
      </c>
      <c r="C39" s="60">
        <v>1</v>
      </c>
      <c r="D39" s="60">
        <v>63000</v>
      </c>
      <c r="E39" s="60">
        <v>63000</v>
      </c>
      <c r="F39" s="60">
        <v>1</v>
      </c>
      <c r="G39" s="61">
        <v>63000</v>
      </c>
    </row>
    <row r="40" spans="1:9" x14ac:dyDescent="0.25">
      <c r="A40" s="62" t="s">
        <v>44</v>
      </c>
      <c r="B40" s="63">
        <v>20500</v>
      </c>
      <c r="C40" s="63">
        <v>2</v>
      </c>
      <c r="D40" s="63">
        <v>10250</v>
      </c>
      <c r="E40" s="63">
        <v>20500</v>
      </c>
      <c r="F40" s="63">
        <v>2</v>
      </c>
      <c r="G40" s="64">
        <v>10250</v>
      </c>
    </row>
    <row r="41" spans="1:9" x14ac:dyDescent="0.25">
      <c r="A41" s="65" t="s">
        <v>92</v>
      </c>
      <c r="B41" s="66">
        <f>SUBTOTAL(109,'[2]01.05.2023'!$B$39:$B$40)</f>
        <v>83500</v>
      </c>
      <c r="C41" s="66">
        <f>SUBTOTAL(109,'[2]01.05.2023'!$C$39:$C$40)</f>
        <v>3</v>
      </c>
      <c r="D41" s="66"/>
      <c r="E41" s="66">
        <f>SUBTOTAL(109,'[2]01.05.2023'!$E$39:$E$40)</f>
        <v>83500</v>
      </c>
      <c r="F41" s="66">
        <f>SUBTOTAL(109,'[2]01.05.2023'!$F$39:$F$40)</f>
        <v>3</v>
      </c>
      <c r="G41" s="68"/>
      <c r="H41" s="45"/>
      <c r="I41" s="45"/>
    </row>
    <row r="42" spans="1:9" x14ac:dyDescent="0.25">
      <c r="A42"/>
      <c r="B42" s="44"/>
      <c r="C42" s="44"/>
      <c r="D42" s="44"/>
      <c r="E42" s="44"/>
      <c r="F42" s="44"/>
      <c r="G42" s="44"/>
      <c r="H42" s="45"/>
      <c r="I42" s="45"/>
    </row>
    <row r="43" spans="1:9" x14ac:dyDescent="0.25">
      <c r="A43"/>
      <c r="B43" s="44"/>
      <c r="C43" s="44"/>
      <c r="D43" s="44"/>
      <c r="E43" s="44"/>
      <c r="F43" s="44"/>
      <c r="G43" s="44"/>
    </row>
    <row r="44" spans="1:9" ht="15.75" customHeight="1" thickBot="1" x14ac:dyDescent="0.35">
      <c r="A44" s="40" t="s">
        <v>52</v>
      </c>
    </row>
    <row r="45" spans="1:9" ht="15.75" thickBot="1" x14ac:dyDescent="0.3">
      <c r="A45" s="143" t="s">
        <v>53</v>
      </c>
      <c r="B45" s="145" t="s">
        <v>7</v>
      </c>
      <c r="C45" s="146"/>
      <c r="D45" s="147"/>
      <c r="E45" s="145" t="s">
        <v>28</v>
      </c>
      <c r="F45" s="146"/>
      <c r="G45" s="147"/>
    </row>
    <row r="46" spans="1:9" ht="30.75" thickBot="1" x14ac:dyDescent="0.3">
      <c r="A46" s="148"/>
      <c r="B46" s="41" t="s">
        <v>29</v>
      </c>
      <c r="C46" s="41" t="s">
        <v>30</v>
      </c>
      <c r="D46" s="41" t="s">
        <v>31</v>
      </c>
      <c r="E46" s="42" t="s">
        <v>32</v>
      </c>
      <c r="F46" s="41" t="s">
        <v>33</v>
      </c>
      <c r="G46" s="41" t="s">
        <v>34</v>
      </c>
    </row>
    <row r="47" spans="1:9" x14ac:dyDescent="0.25">
      <c r="A47" s="59" t="s">
        <v>54</v>
      </c>
      <c r="B47" s="60">
        <v>83500</v>
      </c>
      <c r="C47" s="60">
        <v>3</v>
      </c>
      <c r="D47" s="60">
        <v>27833.333333333332</v>
      </c>
      <c r="E47" s="60">
        <v>83500</v>
      </c>
      <c r="F47" s="60">
        <v>3</v>
      </c>
      <c r="G47" s="60">
        <v>27833.333333333332</v>
      </c>
      <c r="H47" s="45"/>
      <c r="I47" s="45"/>
    </row>
    <row r="48" spans="1:9" x14ac:dyDescent="0.25">
      <c r="A48" s="69" t="s">
        <v>92</v>
      </c>
      <c r="B48" s="66">
        <f>SUBTOTAL(109,'01.05.2023'!$B$47:$B$47)</f>
        <v>83500</v>
      </c>
      <c r="C48" s="66">
        <f>SUBTOTAL(109,'01.05.2023'!$C$47:$C$47)</f>
        <v>3</v>
      </c>
      <c r="D48" s="67"/>
      <c r="E48" s="66">
        <f>SUBTOTAL(109,'01.05.2023'!$E$47:$E$47)</f>
        <v>83500</v>
      </c>
      <c r="F48" s="66">
        <f>SUBTOTAL(109,'01.05.2023'!$F$47:$F$47)</f>
        <v>3</v>
      </c>
      <c r="G48" s="68"/>
      <c r="H48" s="45"/>
      <c r="I48" s="45"/>
    </row>
    <row r="49" spans="1:9" x14ac:dyDescent="0.25">
      <c r="A49"/>
      <c r="B49" s="44"/>
      <c r="C49" s="44"/>
      <c r="D49" s="44"/>
      <c r="E49" s="44"/>
      <c r="F49" s="44"/>
      <c r="G49" s="44"/>
      <c r="H49" s="45"/>
      <c r="I49" s="45"/>
    </row>
    <row r="50" spans="1:9" ht="15.75" customHeight="1" x14ac:dyDescent="0.25">
      <c r="A50" s="43"/>
      <c r="B50" s="12"/>
      <c r="C50" s="12"/>
      <c r="D50" s="12"/>
      <c r="E50" s="12"/>
      <c r="F50" s="12"/>
      <c r="G50" s="12"/>
      <c r="H50" s="45"/>
      <c r="I50" s="45"/>
    </row>
    <row r="51" spans="1:9" ht="19.5" thickBot="1" x14ac:dyDescent="0.35">
      <c r="A51" s="40" t="s">
        <v>55</v>
      </c>
      <c r="B51" s="46"/>
      <c r="C51" s="46"/>
      <c r="D51" s="46"/>
      <c r="E51" s="46"/>
      <c r="F51" s="46"/>
      <c r="G51" s="46"/>
      <c r="H51" s="45"/>
      <c r="I51" s="45"/>
    </row>
    <row r="52" spans="1:9" ht="15.75" thickBot="1" x14ac:dyDescent="0.3">
      <c r="A52" s="143" t="s">
        <v>56</v>
      </c>
      <c r="B52" s="145" t="s">
        <v>7</v>
      </c>
      <c r="C52" s="146"/>
      <c r="D52" s="147"/>
      <c r="E52" s="145" t="s">
        <v>28</v>
      </c>
      <c r="F52" s="146"/>
      <c r="G52" s="147"/>
      <c r="H52" s="45"/>
      <c r="I52" s="45"/>
    </row>
    <row r="53" spans="1:9" ht="30.75" thickBot="1" x14ac:dyDescent="0.3">
      <c r="A53" s="148"/>
      <c r="B53" s="41" t="s">
        <v>29</v>
      </c>
      <c r="C53" s="41" t="s">
        <v>30</v>
      </c>
      <c r="D53" s="41" t="s">
        <v>31</v>
      </c>
      <c r="E53" s="42" t="s">
        <v>32</v>
      </c>
      <c r="F53" s="41" t="s">
        <v>33</v>
      </c>
      <c r="G53" s="41" t="s">
        <v>34</v>
      </c>
    </row>
    <row r="54" spans="1:9" x14ac:dyDescent="0.25">
      <c r="A54" s="59" t="s">
        <v>59</v>
      </c>
      <c r="B54" s="60">
        <v>63000</v>
      </c>
      <c r="C54" s="60">
        <v>1</v>
      </c>
      <c r="D54" s="60">
        <v>63000</v>
      </c>
      <c r="E54" s="60">
        <v>63000</v>
      </c>
      <c r="F54" s="60">
        <v>1</v>
      </c>
      <c r="G54" s="61">
        <v>63000</v>
      </c>
    </row>
    <row r="55" spans="1:9" x14ac:dyDescent="0.25">
      <c r="A55" s="62" t="s">
        <v>58</v>
      </c>
      <c r="B55" s="63">
        <v>20500</v>
      </c>
      <c r="C55" s="63">
        <v>2</v>
      </c>
      <c r="D55" s="63">
        <v>10250</v>
      </c>
      <c r="E55" s="63">
        <v>20500</v>
      </c>
      <c r="F55" s="63">
        <v>2</v>
      </c>
      <c r="G55" s="64">
        <v>10250</v>
      </c>
    </row>
    <row r="56" spans="1:9" x14ac:dyDescent="0.25">
      <c r="A56" s="65" t="s">
        <v>92</v>
      </c>
      <c r="B56" s="66">
        <f>SUBTOTAL(109,'[2]01.05.2023'!$B$54:$B$55)</f>
        <v>83500</v>
      </c>
      <c r="C56" s="66">
        <f>SUBTOTAL(109,'[2]01.05.2023'!$C$54:$C$55)</f>
        <v>3</v>
      </c>
      <c r="D56" s="66"/>
      <c r="E56" s="66">
        <f>SUBTOTAL(109,'[2]01.05.2023'!$E$54:$E$55)</f>
        <v>83500</v>
      </c>
      <c r="F56" s="66">
        <f>SUBTOTAL(109,'[2]01.05.2023'!$F$54:$F$55)</f>
        <v>3</v>
      </c>
      <c r="G56" s="68"/>
    </row>
    <row r="57" spans="1:9" x14ac:dyDescent="0.25">
      <c r="A57"/>
      <c r="B57" s="44"/>
      <c r="C57" s="44"/>
      <c r="D57" s="44"/>
      <c r="E57" s="44"/>
      <c r="F57" s="44"/>
      <c r="G57" s="44"/>
      <c r="H57" s="45"/>
      <c r="I57" s="45"/>
    </row>
    <row r="58" spans="1:9" x14ac:dyDescent="0.25">
      <c r="A58"/>
      <c r="B58" s="44"/>
      <c r="C58" s="44"/>
      <c r="D58" s="44"/>
      <c r="E58" s="44"/>
      <c r="F58" s="44"/>
      <c r="G58" s="44"/>
      <c r="H58" s="45"/>
      <c r="I58" s="45"/>
    </row>
    <row r="59" spans="1:9" ht="19.5" thickBot="1" x14ac:dyDescent="0.35">
      <c r="A59" s="48" t="s">
        <v>62</v>
      </c>
      <c r="B59" s="46"/>
      <c r="C59" s="46"/>
      <c r="D59" s="46"/>
      <c r="E59" s="46"/>
      <c r="F59" s="46"/>
      <c r="G59" s="46"/>
      <c r="H59" s="45"/>
      <c r="I59" s="45"/>
    </row>
    <row r="60" spans="1:9" ht="15.75" thickBot="1" x14ac:dyDescent="0.3">
      <c r="A60" s="143" t="s">
        <v>63</v>
      </c>
      <c r="B60" s="145" t="s">
        <v>7</v>
      </c>
      <c r="C60" s="146"/>
      <c r="D60" s="147"/>
      <c r="E60" s="145" t="s">
        <v>28</v>
      </c>
      <c r="F60" s="146"/>
      <c r="G60" s="147"/>
      <c r="H60" s="45"/>
      <c r="I60" s="45"/>
    </row>
    <row r="61" spans="1:9" ht="30.75" thickBot="1" x14ac:dyDescent="0.3">
      <c r="A61" s="148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  <c r="H61" s="45"/>
      <c r="I61" s="45"/>
    </row>
    <row r="62" spans="1:9" x14ac:dyDescent="0.25">
      <c r="A62" s="59" t="s">
        <v>66</v>
      </c>
      <c r="B62" s="60">
        <v>51200</v>
      </c>
      <c r="C62" s="60">
        <v>2</v>
      </c>
      <c r="D62" s="60">
        <v>25600</v>
      </c>
      <c r="E62" s="60">
        <v>51200</v>
      </c>
      <c r="F62" s="60">
        <v>2</v>
      </c>
      <c r="G62" s="61">
        <v>25600</v>
      </c>
      <c r="H62" s="45"/>
      <c r="I62" s="45"/>
    </row>
    <row r="63" spans="1:9" x14ac:dyDescent="0.25">
      <c r="A63" s="62" t="s">
        <v>131</v>
      </c>
      <c r="B63" s="63">
        <v>11000</v>
      </c>
      <c r="C63" s="63">
        <v>1</v>
      </c>
      <c r="D63" s="63">
        <v>11000</v>
      </c>
      <c r="E63" s="63">
        <v>11000</v>
      </c>
      <c r="F63" s="63">
        <v>1</v>
      </c>
      <c r="G63" s="64">
        <v>11000</v>
      </c>
      <c r="H63" s="45"/>
      <c r="I63" s="45"/>
    </row>
    <row r="64" spans="1:9" x14ac:dyDescent="0.25">
      <c r="A64" s="65" t="s">
        <v>92</v>
      </c>
      <c r="B64" s="66">
        <f>SUBTOTAL(109,'[2]01.05.2023'!$B$62:$B$63)</f>
        <v>62200</v>
      </c>
      <c r="C64" s="66">
        <f>SUBTOTAL(109,'[2]01.05.2023'!$C$62:$C$63)</f>
        <v>3</v>
      </c>
      <c r="D64" s="66"/>
      <c r="E64" s="66">
        <f>SUBTOTAL(109,'[2]01.05.2023'!$E$62:$E$63)</f>
        <v>62200</v>
      </c>
      <c r="F64" s="66">
        <f>SUBTOTAL(109,'[2]01.05.2023'!$F$62:$F$63)</f>
        <v>3</v>
      </c>
      <c r="G64" s="68"/>
      <c r="H64" s="45"/>
      <c r="I64" s="45"/>
    </row>
    <row r="65" spans="1:9" x14ac:dyDescent="0.25">
      <c r="A65"/>
      <c r="B65" s="44"/>
      <c r="C65" s="44"/>
      <c r="D65" s="44"/>
      <c r="E65" s="44"/>
      <c r="F65" s="44"/>
      <c r="G65" s="44"/>
      <c r="H65" s="45"/>
      <c r="I65" s="45"/>
    </row>
    <row r="66" spans="1:9" x14ac:dyDescent="0.25">
      <c r="A66"/>
      <c r="B66" s="44"/>
      <c r="C66" s="44"/>
      <c r="D66" s="44"/>
      <c r="E66" s="44"/>
      <c r="F66" s="44"/>
      <c r="G66" s="44"/>
      <c r="H66" s="45"/>
      <c r="I66" s="45"/>
    </row>
    <row r="67" spans="1:9" ht="19.5" thickBot="1" x14ac:dyDescent="0.35">
      <c r="A67" s="49" t="s">
        <v>68</v>
      </c>
      <c r="H67" s="45"/>
      <c r="I67" s="45"/>
    </row>
    <row r="68" spans="1:9" ht="15.75" customHeight="1" thickBot="1" x14ac:dyDescent="0.3">
      <c r="A68" s="143" t="s">
        <v>41</v>
      </c>
      <c r="B68" s="145" t="s">
        <v>7</v>
      </c>
      <c r="C68" s="146"/>
      <c r="D68" s="147"/>
      <c r="E68" s="145" t="s">
        <v>28</v>
      </c>
      <c r="F68" s="146"/>
      <c r="G68" s="147"/>
      <c r="H68" s="45"/>
      <c r="I68" s="45"/>
    </row>
    <row r="69" spans="1:9" ht="30.75" thickBot="1" x14ac:dyDescent="0.3">
      <c r="A69" s="156"/>
      <c r="B69" s="41" t="s">
        <v>29</v>
      </c>
      <c r="C69" s="41" t="s">
        <v>30</v>
      </c>
      <c r="D69" s="41" t="s">
        <v>31</v>
      </c>
      <c r="E69" s="42" t="s">
        <v>32</v>
      </c>
      <c r="F69" s="41" t="s">
        <v>33</v>
      </c>
      <c r="G69" s="41" t="s">
        <v>34</v>
      </c>
    </row>
    <row r="70" spans="1:9" x14ac:dyDescent="0.25">
      <c r="A70" s="59"/>
      <c r="B70" s="60"/>
      <c r="C70" s="60"/>
      <c r="D70" s="60"/>
      <c r="E70" s="60"/>
      <c r="F70" s="60"/>
      <c r="G70" s="61"/>
    </row>
    <row r="71" spans="1:9" ht="15" customHeight="1" x14ac:dyDescent="0.25">
      <c r="A71" s="69" t="s">
        <v>92</v>
      </c>
      <c r="B71" s="66">
        <f>SUBTOTAL(109,'01.05.2023'!$B$70:$B$70)</f>
        <v>0</v>
      </c>
      <c r="C71" s="66">
        <f>SUBTOTAL(109,'01.05.2023'!$C$70:$C$70)</f>
        <v>0</v>
      </c>
      <c r="D71" s="67"/>
      <c r="E71" s="66">
        <f>SUBTOTAL(109,'01.05.2023'!$E$70:$E$70)</f>
        <v>0</v>
      </c>
      <c r="F71" s="66">
        <f>SUBTOTAL(109,'01.05.2023'!$F$70:$F$70)</f>
        <v>0</v>
      </c>
      <c r="G71" s="114"/>
      <c r="H71" s="44"/>
    </row>
    <row r="72" spans="1:9" ht="15" customHeight="1" x14ac:dyDescent="0.25">
      <c r="A72"/>
      <c r="B72" s="44"/>
      <c r="C72" s="44"/>
      <c r="D72" s="44"/>
      <c r="E72" s="44"/>
      <c r="F72" s="44"/>
      <c r="G72" s="44"/>
      <c r="H72" s="44"/>
    </row>
    <row r="73" spans="1:9" ht="15" customHeight="1" x14ac:dyDescent="0.25">
      <c r="A73"/>
      <c r="B73" s="44"/>
      <c r="C73" s="44"/>
      <c r="D73" s="44"/>
      <c r="E73" s="44"/>
      <c r="F73" s="44"/>
      <c r="G73" s="44"/>
      <c r="H73" s="44"/>
    </row>
    <row r="74" spans="1:9" ht="15" customHeight="1" x14ac:dyDescent="0.25">
      <c r="A74"/>
      <c r="B74" s="44"/>
      <c r="C74" s="44"/>
      <c r="D74" s="44"/>
      <c r="E74" s="44"/>
      <c r="F74" s="44"/>
      <c r="G74" s="44"/>
      <c r="H74" s="45"/>
    </row>
    <row r="75" spans="1:9" ht="15" customHeight="1" x14ac:dyDescent="0.25">
      <c r="A75"/>
      <c r="B75" s="44"/>
      <c r="C75" s="44"/>
      <c r="D75" s="44"/>
      <c r="E75" s="44"/>
      <c r="F75" s="44"/>
      <c r="G75" s="44"/>
    </row>
    <row r="76" spans="1:9" ht="15" customHeight="1" x14ac:dyDescent="0.25">
      <c r="B76" s="13"/>
      <c r="C76" s="13"/>
      <c r="D76" s="13"/>
      <c r="E76" s="13"/>
      <c r="F76" s="13"/>
      <c r="G76" s="13"/>
    </row>
    <row r="77" spans="1:9" ht="15" customHeight="1" x14ac:dyDescent="0.25"/>
    <row r="78" spans="1:9" ht="15" customHeight="1" x14ac:dyDescent="0.25">
      <c r="A78"/>
    </row>
    <row r="79" spans="1:9" ht="15" customHeight="1" x14ac:dyDescent="0.25">
      <c r="A79"/>
    </row>
    <row r="80" spans="1:9" ht="15" customHeight="1" x14ac:dyDescent="0.25">
      <c r="A80"/>
    </row>
    <row r="81" spans="1:1" ht="15" customHeight="1" x14ac:dyDescent="0.25">
      <c r="A81"/>
    </row>
    <row r="82" spans="1:1" ht="15" customHeight="1" x14ac:dyDescent="0.25">
      <c r="A82"/>
    </row>
    <row r="83" spans="1:1" ht="15" customHeight="1" x14ac:dyDescent="0.25">
      <c r="A83"/>
    </row>
    <row r="84" spans="1:1" ht="15" customHeight="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ht="15" customHeight="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</sheetData>
  <protectedRanges>
    <protectedRange sqref="B4" name="Bereich1"/>
  </protectedRanges>
  <mergeCells count="27">
    <mergeCell ref="E68:G68"/>
    <mergeCell ref="B68:D68"/>
    <mergeCell ref="A68:A69"/>
    <mergeCell ref="A17:A18"/>
    <mergeCell ref="B17:B18"/>
    <mergeCell ref="C17:E17"/>
    <mergeCell ref="F17:G17"/>
    <mergeCell ref="A28:A29"/>
    <mergeCell ref="B28:D28"/>
    <mergeCell ref="E28:G28"/>
    <mergeCell ref="A37:A38"/>
    <mergeCell ref="B37:D37"/>
    <mergeCell ref="E37:G37"/>
    <mergeCell ref="A45:A46"/>
    <mergeCell ref="B45:D45"/>
    <mergeCell ref="E45:G45"/>
    <mergeCell ref="A1:F1"/>
    <mergeCell ref="A12:A13"/>
    <mergeCell ref="B12:B13"/>
    <mergeCell ref="C12:E12"/>
    <mergeCell ref="F12:H12"/>
    <mergeCell ref="A52:A53"/>
    <mergeCell ref="B52:D52"/>
    <mergeCell ref="E52:G52"/>
    <mergeCell ref="A60:A61"/>
    <mergeCell ref="B60:D60"/>
    <mergeCell ref="E60:G60"/>
  </mergeCells>
  <dataValidations count="1">
    <dataValidation showInputMessage="1" showErrorMessage="1" sqref="B4" xr:uid="{00000000-0002-0000-0700-000000000000}"/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J91"/>
  <sheetViews>
    <sheetView showGridLines="0" workbookViewId="0">
      <selection activeCell="G78" sqref="G7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139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397197</v>
      </c>
      <c r="B9" s="115">
        <v>7.429999828338623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 t="s">
        <v>142</v>
      </c>
      <c r="B14" s="37">
        <v>1</v>
      </c>
      <c r="C14" s="37" t="s">
        <v>142</v>
      </c>
      <c r="D14" s="37" t="s">
        <v>142</v>
      </c>
      <c r="E14" s="37" t="s">
        <v>142</v>
      </c>
      <c r="F14" s="53" t="s">
        <v>142</v>
      </c>
      <c r="G14" s="53" t="s">
        <v>142</v>
      </c>
      <c r="H14" s="53" t="s">
        <v>142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 t="s">
        <v>142</v>
      </c>
      <c r="B19" s="52">
        <v>1</v>
      </c>
      <c r="C19" s="52" t="s">
        <v>142</v>
      </c>
      <c r="D19" s="52" t="s">
        <v>142</v>
      </c>
      <c r="E19" s="52" t="s">
        <v>142</v>
      </c>
      <c r="F19" s="113" t="s">
        <v>142</v>
      </c>
      <c r="G19" s="113" t="s">
        <v>142</v>
      </c>
      <c r="H19" s="113" t="s">
        <v>142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110">
        <v>0</v>
      </c>
      <c r="B23" s="53">
        <v>0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118" t="s">
        <v>142</v>
      </c>
      <c r="B30" s="116" t="s">
        <v>142</v>
      </c>
      <c r="C30" s="116" t="s">
        <v>142</v>
      </c>
      <c r="D30" s="116" t="s">
        <v>142</v>
      </c>
      <c r="E30" s="116" t="s">
        <v>142</v>
      </c>
      <c r="F30" s="116" t="s">
        <v>142</v>
      </c>
      <c r="G30" s="117" t="s">
        <v>142</v>
      </c>
    </row>
    <row r="31" spans="1:8" x14ac:dyDescent="0.25">
      <c r="A31" s="69" t="s">
        <v>92</v>
      </c>
      <c r="B31" s="66">
        <f>SUBTOTAL(109,'01.12.2022'!$B$30:$B$30)</f>
        <v>0</v>
      </c>
      <c r="C31" s="66">
        <f>SUBTOTAL(109,'01.12.2022'!$C$30:$C$30)</f>
        <v>0</v>
      </c>
      <c r="D31" s="67"/>
      <c r="E31" s="66">
        <f>SUBTOTAL(109,'01.12.2022'!$E$30:$E$30)</f>
        <v>0</v>
      </c>
      <c r="F31" s="66">
        <f>SUBTOTAL(109,'01.12.2022'!$F$30:$F$30)</f>
        <v>0</v>
      </c>
      <c r="G31" s="68"/>
    </row>
    <row r="32" spans="1:8" x14ac:dyDescent="0.25">
      <c r="A32"/>
      <c r="B32" s="44"/>
      <c r="C32" s="44"/>
      <c r="D32" s="44"/>
      <c r="E32" s="44"/>
      <c r="F32" s="44"/>
      <c r="G32" s="44"/>
    </row>
    <row r="34" spans="1:9" ht="15.75" customHeight="1" thickBot="1" x14ac:dyDescent="0.35">
      <c r="A34" s="40" t="s">
        <v>40</v>
      </c>
    </row>
    <row r="35" spans="1:9" ht="15.75" thickBot="1" x14ac:dyDescent="0.3">
      <c r="A35" s="143" t="s">
        <v>41</v>
      </c>
      <c r="B35" s="145" t="s">
        <v>7</v>
      </c>
      <c r="C35" s="146"/>
      <c r="D35" s="147"/>
      <c r="E35" s="145" t="s">
        <v>28</v>
      </c>
      <c r="F35" s="146"/>
      <c r="G35" s="147"/>
    </row>
    <row r="36" spans="1:9" ht="30.75" thickBot="1" x14ac:dyDescent="0.3">
      <c r="A36" s="148"/>
      <c r="B36" s="41" t="s">
        <v>29</v>
      </c>
      <c r="C36" s="41" t="s">
        <v>30</v>
      </c>
      <c r="D36" s="41" t="s">
        <v>31</v>
      </c>
      <c r="E36" s="42" t="s">
        <v>32</v>
      </c>
      <c r="F36" s="41" t="s">
        <v>33</v>
      </c>
      <c r="G36" s="41" t="s">
        <v>34</v>
      </c>
    </row>
    <row r="37" spans="1:9" x14ac:dyDescent="0.25">
      <c r="A37" s="118" t="s">
        <v>142</v>
      </c>
      <c r="B37" s="116" t="s">
        <v>142</v>
      </c>
      <c r="C37" s="116" t="s">
        <v>142</v>
      </c>
      <c r="D37" s="116" t="s">
        <v>142</v>
      </c>
      <c r="E37" s="116" t="s">
        <v>142</v>
      </c>
      <c r="F37" s="116" t="s">
        <v>142</v>
      </c>
      <c r="G37" s="117" t="s">
        <v>142</v>
      </c>
      <c r="H37" s="45"/>
      <c r="I37" s="45"/>
    </row>
    <row r="38" spans="1:9" x14ac:dyDescent="0.25">
      <c r="A38" s="69" t="s">
        <v>92</v>
      </c>
      <c r="B38" s="66">
        <f>SUBTOTAL(109,'01.12.2022'!$B$37:$B$37)</f>
        <v>0</v>
      </c>
      <c r="C38" s="66">
        <f>SUBTOTAL(109,'01.12.2022'!$C$37:$C$37)</f>
        <v>0</v>
      </c>
      <c r="D38" s="67"/>
      <c r="E38" s="66">
        <f>SUBTOTAL(109,'01.12.2022'!$E$37:$E$37)</f>
        <v>0</v>
      </c>
      <c r="F38" s="66">
        <f>SUBTOTAL(109,'01.12.2022'!$F$37:$F$37)</f>
        <v>0</v>
      </c>
      <c r="G38" s="68"/>
      <c r="H38" s="45"/>
      <c r="I38" s="45"/>
    </row>
    <row r="39" spans="1:9" x14ac:dyDescent="0.25">
      <c r="A39"/>
      <c r="B39" s="44"/>
      <c r="C39" s="44"/>
      <c r="D39" s="44"/>
      <c r="E39" s="44"/>
      <c r="F39" s="44"/>
      <c r="G39" s="44"/>
    </row>
    <row r="40" spans="1:9" ht="15.75" customHeight="1" x14ac:dyDescent="0.25">
      <c r="A40"/>
      <c r="B40" s="44"/>
      <c r="C40" s="44"/>
      <c r="D40" s="44"/>
      <c r="E40" s="44"/>
      <c r="F40" s="44"/>
      <c r="G40" s="44"/>
    </row>
    <row r="41" spans="1:9" ht="19.5" thickBot="1" x14ac:dyDescent="0.35">
      <c r="A41" s="40" t="s">
        <v>52</v>
      </c>
    </row>
    <row r="42" spans="1:9" ht="15.75" thickBot="1" x14ac:dyDescent="0.3">
      <c r="A42" s="143" t="s">
        <v>53</v>
      </c>
      <c r="B42" s="145" t="s">
        <v>7</v>
      </c>
      <c r="C42" s="146"/>
      <c r="D42" s="147"/>
      <c r="E42" s="145" t="s">
        <v>28</v>
      </c>
      <c r="F42" s="146"/>
      <c r="G42" s="147"/>
    </row>
    <row r="43" spans="1:9" ht="30.75" thickBot="1" x14ac:dyDescent="0.3">
      <c r="A43" s="148"/>
      <c r="B43" s="41" t="s">
        <v>29</v>
      </c>
      <c r="C43" s="41" t="s">
        <v>30</v>
      </c>
      <c r="D43" s="41" t="s">
        <v>31</v>
      </c>
      <c r="E43" s="42" t="s">
        <v>32</v>
      </c>
      <c r="F43" s="41" t="s">
        <v>33</v>
      </c>
      <c r="G43" s="41" t="s">
        <v>34</v>
      </c>
      <c r="H43" s="45"/>
      <c r="I43" s="45"/>
    </row>
    <row r="44" spans="1:9" x14ac:dyDescent="0.25">
      <c r="A44" s="118" t="s">
        <v>54</v>
      </c>
      <c r="B44" s="116" t="s">
        <v>142</v>
      </c>
      <c r="C44" s="116" t="s">
        <v>142</v>
      </c>
      <c r="D44" s="116" t="s">
        <v>142</v>
      </c>
      <c r="E44" s="116" t="s">
        <v>142</v>
      </c>
      <c r="F44" s="116" t="s">
        <v>142</v>
      </c>
      <c r="G44" s="117" t="s">
        <v>142</v>
      </c>
      <c r="H44" s="45"/>
      <c r="I44" s="45"/>
    </row>
    <row r="45" spans="1:9" x14ac:dyDescent="0.25">
      <c r="A45" s="69" t="s">
        <v>92</v>
      </c>
      <c r="B45" s="66">
        <f>SUBTOTAL(109,'01.12.2022'!$B$44:$B$44)</f>
        <v>0</v>
      </c>
      <c r="C45" s="66">
        <f>SUBTOTAL(109,'01.12.2022'!$C$44:$C$44)</f>
        <v>0</v>
      </c>
      <c r="D45" s="67"/>
      <c r="E45" s="66">
        <f>SUBTOTAL(109,'01.12.2022'!$E$44:$E$44)</f>
        <v>0</v>
      </c>
      <c r="F45" s="66">
        <f>SUBTOTAL(109,'01.12.2022'!$F$44:$F$44)</f>
        <v>0</v>
      </c>
      <c r="G45" s="68"/>
      <c r="H45" s="45"/>
      <c r="I45" s="45"/>
    </row>
    <row r="46" spans="1:9" ht="15.75" customHeight="1" x14ac:dyDescent="0.25">
      <c r="A46"/>
      <c r="B46" s="44"/>
      <c r="C46" s="44"/>
      <c r="D46" s="44"/>
      <c r="E46" s="44"/>
      <c r="F46" s="44"/>
      <c r="G46" s="44"/>
      <c r="H46" s="45"/>
      <c r="I46" s="45"/>
    </row>
    <row r="47" spans="1:9" x14ac:dyDescent="0.25">
      <c r="A47" s="43"/>
      <c r="B47" s="12"/>
      <c r="C47" s="12"/>
      <c r="D47" s="12"/>
      <c r="E47" s="12"/>
      <c r="F47" s="12"/>
      <c r="G47" s="12"/>
      <c r="H47" s="45"/>
      <c r="I47" s="45"/>
    </row>
    <row r="48" spans="1:9" ht="19.5" thickBot="1" x14ac:dyDescent="0.35">
      <c r="A48" s="40" t="s">
        <v>55</v>
      </c>
      <c r="B48" s="46"/>
      <c r="C48" s="46"/>
      <c r="D48" s="46"/>
      <c r="E48" s="46"/>
      <c r="F48" s="46"/>
      <c r="G48" s="46"/>
      <c r="H48" s="45"/>
      <c r="I48" s="45"/>
    </row>
    <row r="49" spans="1:9" ht="15.75" thickBot="1" x14ac:dyDescent="0.3">
      <c r="A49" s="143" t="s">
        <v>56</v>
      </c>
      <c r="B49" s="145" t="s">
        <v>7</v>
      </c>
      <c r="C49" s="146"/>
      <c r="D49" s="147"/>
      <c r="E49" s="145" t="s">
        <v>28</v>
      </c>
      <c r="F49" s="146"/>
      <c r="G49" s="147"/>
    </row>
    <row r="50" spans="1:9" ht="30.75" thickBot="1" x14ac:dyDescent="0.3">
      <c r="A50" s="148"/>
      <c r="B50" s="41" t="s">
        <v>29</v>
      </c>
      <c r="C50" s="41" t="s">
        <v>30</v>
      </c>
      <c r="D50" s="41" t="s">
        <v>31</v>
      </c>
      <c r="E50" s="42" t="s">
        <v>32</v>
      </c>
      <c r="F50" s="41" t="s">
        <v>33</v>
      </c>
      <c r="G50" s="41" t="s">
        <v>34</v>
      </c>
    </row>
    <row r="51" spans="1:9" x14ac:dyDescent="0.25">
      <c r="A51" s="118" t="s">
        <v>142</v>
      </c>
      <c r="B51" s="116" t="s">
        <v>142</v>
      </c>
      <c r="C51" s="116" t="s">
        <v>142</v>
      </c>
      <c r="D51" s="116" t="s">
        <v>142</v>
      </c>
      <c r="E51" s="116" t="s">
        <v>142</v>
      </c>
      <c r="F51" s="116" t="s">
        <v>142</v>
      </c>
      <c r="G51" s="117" t="s">
        <v>142</v>
      </c>
      <c r="H51" s="45"/>
      <c r="I51" s="45"/>
    </row>
    <row r="52" spans="1:9" x14ac:dyDescent="0.25">
      <c r="A52" s="69" t="s">
        <v>92</v>
      </c>
      <c r="B52" s="66">
        <f>SUBTOTAL(109,'01.12.2022'!$B$51:$B$51)</f>
        <v>0</v>
      </c>
      <c r="C52" s="66">
        <f>SUBTOTAL(109,'01.12.2022'!$C$51:$C$51)</f>
        <v>0</v>
      </c>
      <c r="D52" s="67"/>
      <c r="E52" s="66">
        <f>SUBTOTAL(109,'01.12.2022'!$E$51:$E$51)</f>
        <v>0</v>
      </c>
      <c r="F52" s="66">
        <f>SUBTOTAL(109,'01.12.2022'!$F$51:$F$51)</f>
        <v>0</v>
      </c>
      <c r="G52" s="68"/>
      <c r="H52" s="45"/>
      <c r="I52" s="45"/>
    </row>
    <row r="53" spans="1:9" x14ac:dyDescent="0.25">
      <c r="A53"/>
      <c r="B53" s="44"/>
      <c r="C53" s="44"/>
      <c r="D53" s="44"/>
      <c r="E53" s="44"/>
      <c r="F53" s="44"/>
      <c r="G53" s="44"/>
      <c r="H53" s="45"/>
      <c r="I53" s="45"/>
    </row>
    <row r="54" spans="1:9" x14ac:dyDescent="0.25">
      <c r="A54"/>
      <c r="B54" s="44"/>
      <c r="C54" s="44"/>
      <c r="D54" s="44"/>
      <c r="E54" s="44"/>
      <c r="F54" s="44"/>
      <c r="G54" s="44"/>
      <c r="H54" s="45"/>
      <c r="I54" s="45"/>
    </row>
    <row r="55" spans="1:9" ht="19.5" thickBot="1" x14ac:dyDescent="0.35">
      <c r="A55" s="48" t="s">
        <v>62</v>
      </c>
      <c r="B55" s="46"/>
      <c r="C55" s="46"/>
      <c r="D55" s="46"/>
      <c r="E55" s="46"/>
      <c r="F55" s="46"/>
      <c r="G55" s="46"/>
      <c r="H55" s="45"/>
      <c r="I55" s="45"/>
    </row>
    <row r="56" spans="1:9" ht="15.75" thickBot="1" x14ac:dyDescent="0.3">
      <c r="A56" s="143" t="s">
        <v>63</v>
      </c>
      <c r="B56" s="145" t="s">
        <v>7</v>
      </c>
      <c r="C56" s="146"/>
      <c r="D56" s="147"/>
      <c r="E56" s="145" t="s">
        <v>28</v>
      </c>
      <c r="F56" s="146"/>
      <c r="G56" s="147"/>
      <c r="H56" s="45"/>
      <c r="I56" s="45"/>
    </row>
    <row r="57" spans="1:9" ht="30.75" thickBot="1" x14ac:dyDescent="0.3">
      <c r="A57" s="148"/>
      <c r="B57" s="41" t="s">
        <v>29</v>
      </c>
      <c r="C57" s="41" t="s">
        <v>30</v>
      </c>
      <c r="D57" s="41" t="s">
        <v>31</v>
      </c>
      <c r="E57" s="42" t="s">
        <v>32</v>
      </c>
      <c r="F57" s="41" t="s">
        <v>33</v>
      </c>
      <c r="G57" s="41" t="s">
        <v>34</v>
      </c>
      <c r="H57" s="45"/>
      <c r="I57" s="45"/>
    </row>
    <row r="58" spans="1:9" x14ac:dyDescent="0.25">
      <c r="A58" s="118" t="s">
        <v>142</v>
      </c>
      <c r="B58" s="116" t="s">
        <v>142</v>
      </c>
      <c r="C58" s="116" t="s">
        <v>142</v>
      </c>
      <c r="D58" s="116" t="s">
        <v>142</v>
      </c>
      <c r="E58" s="116" t="s">
        <v>142</v>
      </c>
      <c r="F58" s="116" t="s">
        <v>142</v>
      </c>
      <c r="G58" s="117" t="s">
        <v>142</v>
      </c>
      <c r="H58" s="45"/>
      <c r="I58" s="45"/>
    </row>
    <row r="59" spans="1:9" x14ac:dyDescent="0.25">
      <c r="A59" s="69" t="s">
        <v>92</v>
      </c>
      <c r="B59" s="66">
        <f>SUBTOTAL(109,'01.12.2022'!$B$58:$B$58)</f>
        <v>0</v>
      </c>
      <c r="C59" s="66">
        <f>SUBTOTAL(109,'01.12.2022'!$C$58:$C$58)</f>
        <v>0</v>
      </c>
      <c r="D59" s="67"/>
      <c r="E59" s="66">
        <f>SUBTOTAL(109,'01.12.2022'!$E$58:$E$58)</f>
        <v>0</v>
      </c>
      <c r="F59" s="66">
        <f>SUBTOTAL(109,'01.12.2022'!$F$58:$F$58)</f>
        <v>0</v>
      </c>
      <c r="G59" s="68"/>
      <c r="H59" s="45"/>
      <c r="I59" s="45"/>
    </row>
    <row r="60" spans="1:9" x14ac:dyDescent="0.25">
      <c r="A60"/>
      <c r="B60" s="44"/>
      <c r="C60" s="44"/>
      <c r="D60" s="44"/>
      <c r="E60" s="44"/>
      <c r="F60" s="44"/>
      <c r="G60" s="44"/>
      <c r="H60" s="45"/>
      <c r="I60" s="45"/>
    </row>
    <row r="61" spans="1:9" x14ac:dyDescent="0.25">
      <c r="A61"/>
      <c r="B61" s="44"/>
      <c r="C61" s="44"/>
      <c r="D61" s="44"/>
      <c r="E61" s="44"/>
      <c r="F61" s="44"/>
      <c r="G61" s="44"/>
    </row>
    <row r="62" spans="1:9" ht="19.5" thickBot="1" x14ac:dyDescent="0.35">
      <c r="A62" s="49" t="s">
        <v>68</v>
      </c>
    </row>
    <row r="63" spans="1:9" ht="15" customHeight="1" thickBot="1" x14ac:dyDescent="0.3">
      <c r="A63" s="143" t="s">
        <v>41</v>
      </c>
      <c r="B63" s="145" t="s">
        <v>7</v>
      </c>
      <c r="C63" s="146"/>
      <c r="D63" s="147"/>
      <c r="E63" s="145" t="s">
        <v>28</v>
      </c>
      <c r="F63" s="146"/>
      <c r="G63" s="147"/>
      <c r="H63" s="44"/>
    </row>
    <row r="64" spans="1:9" ht="15" customHeight="1" thickBot="1" x14ac:dyDescent="0.3">
      <c r="A64" s="148"/>
      <c r="B64" s="41" t="s">
        <v>29</v>
      </c>
      <c r="C64" s="41" t="s">
        <v>30</v>
      </c>
      <c r="D64" s="41" t="s">
        <v>31</v>
      </c>
      <c r="E64" s="42" t="s">
        <v>32</v>
      </c>
      <c r="F64" s="41" t="s">
        <v>33</v>
      </c>
      <c r="G64" s="41" t="s">
        <v>34</v>
      </c>
      <c r="H64" s="44"/>
    </row>
    <row r="65" spans="1:8" ht="15" customHeight="1" x14ac:dyDescent="0.25">
      <c r="A65" s="118" t="s">
        <v>142</v>
      </c>
      <c r="B65" s="116" t="s">
        <v>142</v>
      </c>
      <c r="C65" s="116" t="s">
        <v>142</v>
      </c>
      <c r="D65" s="116" t="s">
        <v>142</v>
      </c>
      <c r="E65" s="116" t="s">
        <v>142</v>
      </c>
      <c r="F65" s="116" t="s">
        <v>142</v>
      </c>
      <c r="G65" s="117" t="s">
        <v>142</v>
      </c>
      <c r="H65" s="44"/>
    </row>
    <row r="66" spans="1:8" ht="15" customHeight="1" x14ac:dyDescent="0.25">
      <c r="A66" s="69" t="s">
        <v>92</v>
      </c>
      <c r="B66" s="66">
        <f>SUBTOTAL(109,'01.12.2022'!$B$65:$B$65)</f>
        <v>0</v>
      </c>
      <c r="C66" s="66">
        <f>SUBTOTAL(109,'01.12.2022'!$C$65:$C$65)</f>
        <v>0</v>
      </c>
      <c r="D66" s="67"/>
      <c r="E66" s="66">
        <f>SUBTOTAL(109,'01.12.2022'!$E$65:$E$65)</f>
        <v>0</v>
      </c>
      <c r="F66" s="66">
        <f>SUBTOTAL(109,'01.12.2022'!$F$65:$F$65)</f>
        <v>0</v>
      </c>
      <c r="G66" s="68"/>
      <c r="H66" s="45"/>
    </row>
    <row r="67" spans="1:8" ht="15" customHeight="1" x14ac:dyDescent="0.25">
      <c r="A67"/>
      <c r="B67" s="44"/>
      <c r="C67" s="44"/>
      <c r="D67" s="44"/>
      <c r="E67" s="44"/>
      <c r="F67" s="44"/>
      <c r="G67" s="44"/>
    </row>
    <row r="68" spans="1:8" ht="15" customHeight="1" x14ac:dyDescent="0.25">
      <c r="A68"/>
      <c r="B68" s="44"/>
      <c r="C68" s="44"/>
      <c r="D68" s="44"/>
      <c r="E68" s="44"/>
      <c r="F68" s="44"/>
      <c r="G68" s="44"/>
    </row>
    <row r="69" spans="1:8" ht="15" customHeight="1" x14ac:dyDescent="0.25">
      <c r="A69"/>
      <c r="B69" s="44"/>
      <c r="C69" s="44"/>
      <c r="D69" s="44"/>
      <c r="E69" s="44"/>
      <c r="F69" s="44"/>
      <c r="G69" s="44"/>
    </row>
    <row r="70" spans="1:8" ht="15" customHeight="1" x14ac:dyDescent="0.25">
      <c r="A70"/>
      <c r="B70" s="44"/>
      <c r="C70" s="44"/>
      <c r="D70" s="44"/>
      <c r="E70" s="44"/>
      <c r="F70" s="44"/>
      <c r="G70" s="44"/>
    </row>
    <row r="71" spans="1:8" ht="15" customHeight="1" x14ac:dyDescent="0.25">
      <c r="B71" s="13"/>
      <c r="C71" s="13"/>
      <c r="D71" s="13"/>
      <c r="E71" s="13"/>
      <c r="F71" s="13"/>
      <c r="G71" s="13"/>
    </row>
    <row r="72" spans="1:8" ht="15" customHeight="1" x14ac:dyDescent="0.25"/>
    <row r="73" spans="1:8" ht="15" customHeight="1" x14ac:dyDescent="0.25">
      <c r="A73"/>
    </row>
    <row r="74" spans="1:8" ht="15" customHeight="1" x14ac:dyDescent="0.25">
      <c r="A74"/>
    </row>
    <row r="75" spans="1:8" ht="15" customHeight="1" x14ac:dyDescent="0.25">
      <c r="A75"/>
    </row>
    <row r="76" spans="1:8" ht="15" customHeight="1" x14ac:dyDescent="0.25">
      <c r="A76"/>
    </row>
    <row r="77" spans="1:8" x14ac:dyDescent="0.25">
      <c r="A77"/>
    </row>
    <row r="78" spans="1:8" x14ac:dyDescent="0.25">
      <c r="A78"/>
    </row>
    <row r="79" spans="1:8" x14ac:dyDescent="0.25">
      <c r="A79"/>
    </row>
    <row r="80" spans="1:8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ht="15" customHeight="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5:A36"/>
    <mergeCell ref="B35:D35"/>
    <mergeCell ref="E35:G35"/>
    <mergeCell ref="A42:A43"/>
    <mergeCell ref="B42:D42"/>
    <mergeCell ref="E42:G42"/>
    <mergeCell ref="A49:A50"/>
    <mergeCell ref="B49:D49"/>
    <mergeCell ref="E49:G49"/>
    <mergeCell ref="A56:A57"/>
    <mergeCell ref="B56:D56"/>
    <mergeCell ref="E56:G56"/>
    <mergeCell ref="A63:A64"/>
    <mergeCell ref="B63:D63"/>
    <mergeCell ref="E63:G63"/>
  </mergeCells>
  <dataValidations count="1">
    <dataValidation showInputMessage="1" showErrorMessage="1" sqref="B4" xr:uid="{00000000-0002-0000-0800-000000000000}"/>
  </dataValidation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29">
    <tabColor rgb="FFFFC000"/>
  </sheetPr>
  <dimension ref="A1:J118"/>
  <sheetViews>
    <sheetView showGridLines="0" workbookViewId="0">
      <selection activeCell="A2" sqref="A2:B2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119</v>
      </c>
      <c r="J1" s="4"/>
    </row>
    <row r="2" spans="1:10" s="3" customFormat="1" ht="15" customHeight="1" x14ac:dyDescent="0.25">
      <c r="A2" s="5" t="s">
        <v>118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126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397198</v>
      </c>
      <c r="B9" s="58">
        <v>7.429999828338623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435491</v>
      </c>
      <c r="B14" s="21">
        <v>45</v>
      </c>
      <c r="C14" s="22">
        <v>800</v>
      </c>
      <c r="D14" s="52">
        <v>26800</v>
      </c>
      <c r="E14" s="23">
        <v>9677.5777777777785</v>
      </c>
      <c r="F14" s="24">
        <v>3.95</v>
      </c>
      <c r="G14" s="53">
        <v>7.43</v>
      </c>
      <c r="H14" s="51">
        <v>5.4241902128861446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402655</v>
      </c>
      <c r="B19" s="31">
        <v>43</v>
      </c>
      <c r="C19" s="32">
        <v>800</v>
      </c>
      <c r="D19" s="33">
        <v>26800</v>
      </c>
      <c r="E19" s="34">
        <v>9364.0697674418607</v>
      </c>
      <c r="F19" s="55">
        <v>3.95</v>
      </c>
      <c r="G19" s="56">
        <v>7.43</v>
      </c>
      <c r="H19" s="35">
        <v>5.4242543299585302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0</v>
      </c>
      <c r="B23" s="54">
        <v>0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23907</v>
      </c>
      <c r="C30" s="60">
        <v>14</v>
      </c>
      <c r="D30" s="60">
        <v>1707.6428571428571</v>
      </c>
      <c r="E30" s="60">
        <v>23907</v>
      </c>
      <c r="F30" s="60">
        <v>14</v>
      </c>
      <c r="G30" s="61">
        <v>1707.6428571428571</v>
      </c>
    </row>
    <row r="31" spans="1:8" x14ac:dyDescent="0.25">
      <c r="A31" s="62" t="s">
        <v>36</v>
      </c>
      <c r="B31" s="63">
        <v>14932</v>
      </c>
      <c r="C31" s="63">
        <v>4</v>
      </c>
      <c r="D31" s="63">
        <v>3733</v>
      </c>
      <c r="E31" s="63">
        <v>14932</v>
      </c>
      <c r="F31" s="63">
        <v>4</v>
      </c>
      <c r="G31" s="64">
        <v>3733</v>
      </c>
    </row>
    <row r="32" spans="1:8" x14ac:dyDescent="0.25">
      <c r="A32" s="62" t="s">
        <v>37</v>
      </c>
      <c r="B32" s="63">
        <v>46095</v>
      </c>
      <c r="C32" s="63">
        <v>7</v>
      </c>
      <c r="D32" s="63">
        <v>6585</v>
      </c>
      <c r="E32" s="63">
        <v>38909</v>
      </c>
      <c r="F32" s="63">
        <v>6</v>
      </c>
      <c r="G32" s="64">
        <v>6484.833333333333</v>
      </c>
    </row>
    <row r="33" spans="1:9" x14ac:dyDescent="0.25">
      <c r="A33" s="62" t="s">
        <v>38</v>
      </c>
      <c r="B33" s="63">
        <v>220077</v>
      </c>
      <c r="C33" s="63">
        <v>15</v>
      </c>
      <c r="D33" s="63">
        <v>14671.8</v>
      </c>
      <c r="E33" s="63">
        <v>220077</v>
      </c>
      <c r="F33" s="63">
        <v>15</v>
      </c>
      <c r="G33" s="64">
        <v>14671.8</v>
      </c>
    </row>
    <row r="34" spans="1:9" x14ac:dyDescent="0.25">
      <c r="A34" s="62" t="s">
        <v>39</v>
      </c>
      <c r="B34" s="63">
        <v>130480</v>
      </c>
      <c r="C34" s="63">
        <v>5</v>
      </c>
      <c r="D34" s="63">
        <v>26096</v>
      </c>
      <c r="E34" s="63">
        <v>104830</v>
      </c>
      <c r="F34" s="63">
        <v>4</v>
      </c>
      <c r="G34" s="64">
        <v>26207.5</v>
      </c>
    </row>
    <row r="35" spans="1:9" x14ac:dyDescent="0.25">
      <c r="A35" s="65"/>
      <c r="B35" s="66">
        <f>SUBTOTAL(109,'01.04.2022'!$B$30:$B$34)</f>
        <v>435491</v>
      </c>
      <c r="C35" s="66">
        <f>SUBTOTAL(109,'01.04.2022'!$C$30:$C$34)</f>
        <v>45</v>
      </c>
      <c r="D35" s="67"/>
      <c r="E35" s="66">
        <f>SUBTOTAL(109,'01.04.2022'!$E$30:$E$34)</f>
        <v>402655</v>
      </c>
      <c r="F35" s="66">
        <f>SUBTOTAL(109,'01.04.2022'!$F$30:$F$34)</f>
        <v>43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.75" thickBot="1" x14ac:dyDescent="0.3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15619</v>
      </c>
      <c r="C41" s="60">
        <v>6</v>
      </c>
      <c r="D41" s="60">
        <v>2603.1666666666665</v>
      </c>
      <c r="E41" s="60">
        <v>15619</v>
      </c>
      <c r="F41" s="60">
        <v>6</v>
      </c>
      <c r="G41" s="61">
        <v>2603.1666666666665</v>
      </c>
    </row>
    <row r="42" spans="1:9" x14ac:dyDescent="0.25">
      <c r="A42" s="62" t="s">
        <v>43</v>
      </c>
      <c r="B42" s="63">
        <v>171343</v>
      </c>
      <c r="C42" s="63">
        <v>20</v>
      </c>
      <c r="D42" s="63">
        <v>8567.15</v>
      </c>
      <c r="E42" s="63">
        <v>171343</v>
      </c>
      <c r="F42" s="63">
        <v>20</v>
      </c>
      <c r="G42" s="64">
        <v>8567.15</v>
      </c>
      <c r="H42" s="45"/>
      <c r="I42" s="45"/>
    </row>
    <row r="43" spans="1:9" x14ac:dyDescent="0.25">
      <c r="A43" s="62" t="s">
        <v>97</v>
      </c>
      <c r="B43" s="63">
        <v>6284</v>
      </c>
      <c r="C43" s="63">
        <v>1</v>
      </c>
      <c r="D43" s="63">
        <v>6284</v>
      </c>
      <c r="E43" s="63">
        <v>6284</v>
      </c>
      <c r="F43" s="63">
        <v>1</v>
      </c>
      <c r="G43" s="64">
        <v>6284</v>
      </c>
      <c r="H43" s="45"/>
      <c r="I43" s="45"/>
    </row>
    <row r="44" spans="1:9" x14ac:dyDescent="0.25">
      <c r="A44" s="62" t="s">
        <v>98</v>
      </c>
      <c r="B44" s="63">
        <v>38650</v>
      </c>
      <c r="C44" s="63">
        <v>3</v>
      </c>
      <c r="D44" s="63">
        <v>12883.333333333334</v>
      </c>
      <c r="E44" s="63">
        <v>38650</v>
      </c>
      <c r="F44" s="63">
        <v>3</v>
      </c>
      <c r="G44" s="64">
        <v>12883.333333333334</v>
      </c>
      <c r="H44" s="45"/>
      <c r="I44" s="45"/>
    </row>
    <row r="45" spans="1:9" x14ac:dyDescent="0.25">
      <c r="A45" s="62" t="s">
        <v>46</v>
      </c>
      <c r="B45" s="63">
        <v>30272</v>
      </c>
      <c r="C45" s="63">
        <v>2</v>
      </c>
      <c r="D45" s="63">
        <v>15136</v>
      </c>
      <c r="E45" s="63">
        <v>30272</v>
      </c>
      <c r="F45" s="63">
        <v>2</v>
      </c>
      <c r="G45" s="64">
        <v>15136</v>
      </c>
      <c r="H45" s="45"/>
      <c r="I45" s="45"/>
    </row>
    <row r="46" spans="1:9" x14ac:dyDescent="0.25">
      <c r="A46" s="62" t="s">
        <v>99</v>
      </c>
      <c r="B46" s="63">
        <v>36168</v>
      </c>
      <c r="C46" s="63">
        <v>3</v>
      </c>
      <c r="D46" s="63">
        <v>12056</v>
      </c>
      <c r="E46" s="63">
        <v>3332</v>
      </c>
      <c r="F46" s="63">
        <v>1</v>
      </c>
      <c r="G46" s="64">
        <v>3332</v>
      </c>
      <c r="H46" s="45"/>
      <c r="I46" s="45"/>
    </row>
    <row r="47" spans="1:9" x14ac:dyDescent="0.25">
      <c r="A47" s="62" t="s">
        <v>47</v>
      </c>
      <c r="B47" s="63">
        <v>3600</v>
      </c>
      <c r="C47" s="63">
        <v>2</v>
      </c>
      <c r="D47" s="63">
        <v>1800</v>
      </c>
      <c r="E47" s="63">
        <v>3600</v>
      </c>
      <c r="F47" s="63">
        <v>2</v>
      </c>
      <c r="G47" s="64">
        <v>1800</v>
      </c>
      <c r="H47" s="45"/>
      <c r="I47" s="45"/>
    </row>
    <row r="48" spans="1:9" x14ac:dyDescent="0.25">
      <c r="A48" s="62" t="s">
        <v>48</v>
      </c>
      <c r="B48" s="63">
        <v>56270</v>
      </c>
      <c r="C48" s="63">
        <v>4</v>
      </c>
      <c r="D48" s="63">
        <v>14067.5</v>
      </c>
      <c r="E48" s="63">
        <v>56270</v>
      </c>
      <c r="F48" s="63">
        <v>4</v>
      </c>
      <c r="G48" s="64">
        <v>14067.5</v>
      </c>
      <c r="H48" s="45"/>
      <c r="I48" s="45"/>
    </row>
    <row r="49" spans="1:9" x14ac:dyDescent="0.25">
      <c r="A49" s="62" t="s">
        <v>49</v>
      </c>
      <c r="B49" s="63">
        <v>46160</v>
      </c>
      <c r="C49" s="63">
        <v>2</v>
      </c>
      <c r="D49" s="63">
        <v>23080</v>
      </c>
      <c r="E49" s="63">
        <v>46160</v>
      </c>
      <c r="F49" s="63">
        <v>2</v>
      </c>
      <c r="G49" s="64">
        <v>23080</v>
      </c>
      <c r="H49" s="45"/>
      <c r="I49" s="45"/>
    </row>
    <row r="50" spans="1:9" x14ac:dyDescent="0.25">
      <c r="A50" s="62" t="s">
        <v>50</v>
      </c>
      <c r="B50" s="63">
        <v>19750</v>
      </c>
      <c r="C50" s="63">
        <v>1</v>
      </c>
      <c r="D50" s="63">
        <v>19750</v>
      </c>
      <c r="E50" s="63">
        <v>19750</v>
      </c>
      <c r="F50" s="63">
        <v>1</v>
      </c>
      <c r="G50" s="64">
        <v>19750</v>
      </c>
      <c r="H50" s="45"/>
      <c r="I50" s="45"/>
    </row>
    <row r="51" spans="1:9" x14ac:dyDescent="0.25">
      <c r="A51" s="62" t="s">
        <v>51</v>
      </c>
      <c r="B51" s="63">
        <v>11375</v>
      </c>
      <c r="C51" s="63">
        <v>1</v>
      </c>
      <c r="D51" s="63">
        <v>11375</v>
      </c>
      <c r="E51" s="63">
        <v>11375</v>
      </c>
      <c r="F51" s="63">
        <v>1</v>
      </c>
      <c r="G51" s="64">
        <v>11375</v>
      </c>
      <c r="H51" s="45"/>
      <c r="I51" s="45"/>
    </row>
    <row r="52" spans="1:9" x14ac:dyDescent="0.25">
      <c r="A52" s="65"/>
      <c r="B52" s="66">
        <f>SUBTOTAL(109,'01.04.2022'!$B$41:$B$51)</f>
        <v>435491</v>
      </c>
      <c r="C52" s="66">
        <f>SUBTOTAL(109,'01.04.2022'!$C$41:$C$51)</f>
        <v>45</v>
      </c>
      <c r="D52" s="67"/>
      <c r="E52" s="66">
        <f>SUBTOTAL(109,'01.04.2022'!$E$41:$E$51)</f>
        <v>402655</v>
      </c>
      <c r="F52" s="66">
        <f>SUBTOTAL(109,'01.04.2022'!$F$41:$F$51)</f>
        <v>43</v>
      </c>
      <c r="G52" s="68"/>
      <c r="H52" s="45"/>
      <c r="I52" s="45"/>
    </row>
    <row r="53" spans="1:9" x14ac:dyDescent="0.25">
      <c r="A53"/>
      <c r="B53" s="44"/>
      <c r="C53" s="44"/>
      <c r="D53" s="44"/>
      <c r="E53" s="44"/>
      <c r="F53" s="44"/>
      <c r="G53" s="44"/>
    </row>
    <row r="54" spans="1:9" ht="15.75" customHeight="1" x14ac:dyDescent="0.25">
      <c r="A54"/>
      <c r="B54" s="44"/>
      <c r="C54" s="44"/>
      <c r="D54" s="44"/>
      <c r="E54" s="44"/>
      <c r="F54" s="44"/>
      <c r="G54" s="44"/>
    </row>
    <row r="55" spans="1:9" ht="19.5" thickBot="1" x14ac:dyDescent="0.35">
      <c r="A55" s="40" t="s">
        <v>52</v>
      </c>
    </row>
    <row r="56" spans="1:9" ht="15.75" thickBot="1" x14ac:dyDescent="0.3">
      <c r="A56" s="143" t="s">
        <v>53</v>
      </c>
      <c r="B56" s="145" t="s">
        <v>7</v>
      </c>
      <c r="C56" s="146"/>
      <c r="D56" s="147"/>
      <c r="E56" s="145" t="s">
        <v>28</v>
      </c>
      <c r="F56" s="146"/>
      <c r="G56" s="147"/>
    </row>
    <row r="57" spans="1:9" ht="30.75" thickBot="1" x14ac:dyDescent="0.3">
      <c r="A57" s="148"/>
      <c r="B57" s="41" t="s">
        <v>29</v>
      </c>
      <c r="C57" s="41" t="s">
        <v>30</v>
      </c>
      <c r="D57" s="41" t="s">
        <v>31</v>
      </c>
      <c r="E57" s="42" t="s">
        <v>32</v>
      </c>
      <c r="F57" s="41" t="s">
        <v>33</v>
      </c>
      <c r="G57" s="41" t="s">
        <v>34</v>
      </c>
      <c r="H57" s="45"/>
      <c r="I57" s="45"/>
    </row>
    <row r="58" spans="1:9" x14ac:dyDescent="0.25">
      <c r="A58" s="59" t="s">
        <v>54</v>
      </c>
      <c r="B58" s="60">
        <v>435491</v>
      </c>
      <c r="C58" s="60">
        <v>45</v>
      </c>
      <c r="D58" s="60">
        <v>9677.5777777777785</v>
      </c>
      <c r="E58" s="60">
        <v>402655</v>
      </c>
      <c r="F58" s="60">
        <v>43</v>
      </c>
      <c r="G58" s="61">
        <v>9364.0697674418607</v>
      </c>
      <c r="H58" s="45"/>
      <c r="I58" s="45"/>
    </row>
    <row r="59" spans="1:9" x14ac:dyDescent="0.25">
      <c r="A59" s="69"/>
      <c r="B59" s="66">
        <f>SUBTOTAL(109,'01.04.2022'!$B$58:$B$58)</f>
        <v>435491</v>
      </c>
      <c r="C59" s="66">
        <f>SUBTOTAL(109,'01.04.2022'!$C$58:$C$58)</f>
        <v>45</v>
      </c>
      <c r="D59" s="67"/>
      <c r="E59" s="66">
        <f>SUBTOTAL(109,'01.04.2022'!$E$58:$E$58)</f>
        <v>402655</v>
      </c>
      <c r="F59" s="66">
        <f>SUBTOTAL(109,'01.04.2022'!$F$58:$F$58)</f>
        <v>43</v>
      </c>
      <c r="G59" s="68"/>
      <c r="H59" s="45"/>
      <c r="I59" s="45"/>
    </row>
    <row r="60" spans="1:9" ht="15.75" customHeight="1" x14ac:dyDescent="0.25">
      <c r="A60"/>
      <c r="B60" s="44"/>
      <c r="C60" s="44"/>
      <c r="D60" s="44"/>
      <c r="E60" s="44"/>
      <c r="F60" s="44"/>
      <c r="G60" s="44"/>
      <c r="H60" s="45"/>
      <c r="I60" s="45"/>
    </row>
    <row r="61" spans="1:9" x14ac:dyDescent="0.25">
      <c r="A61" s="43"/>
      <c r="B61" s="12"/>
      <c r="C61" s="12"/>
      <c r="D61" s="12"/>
      <c r="E61" s="12"/>
      <c r="F61" s="12"/>
      <c r="G61" s="12"/>
      <c r="H61" s="45"/>
      <c r="I61" s="45"/>
    </row>
    <row r="62" spans="1:9" ht="19.5" thickBot="1" x14ac:dyDescent="0.35">
      <c r="A62" s="40" t="s">
        <v>55</v>
      </c>
      <c r="B62" s="46"/>
      <c r="C62" s="46"/>
      <c r="D62" s="46"/>
      <c r="E62" s="46"/>
      <c r="F62" s="46"/>
      <c r="G62" s="46"/>
      <c r="H62" s="45"/>
      <c r="I62" s="45"/>
    </row>
    <row r="63" spans="1:9" ht="15.75" thickBot="1" x14ac:dyDescent="0.3">
      <c r="A63" s="143" t="s">
        <v>56</v>
      </c>
      <c r="B63" s="145" t="s">
        <v>7</v>
      </c>
      <c r="C63" s="146"/>
      <c r="D63" s="147"/>
      <c r="E63" s="145" t="s">
        <v>28</v>
      </c>
      <c r="F63" s="146"/>
      <c r="G63" s="147"/>
    </row>
    <row r="64" spans="1:9" s="47" customFormat="1" ht="30.75" thickBot="1" x14ac:dyDescent="0.3">
      <c r="A64" s="148"/>
      <c r="B64" s="41" t="s">
        <v>29</v>
      </c>
      <c r="C64" s="41" t="s">
        <v>30</v>
      </c>
      <c r="D64" s="41" t="s">
        <v>31</v>
      </c>
      <c r="E64" s="42" t="s">
        <v>32</v>
      </c>
      <c r="F64" s="41" t="s">
        <v>33</v>
      </c>
      <c r="G64" s="41" t="s">
        <v>34</v>
      </c>
    </row>
    <row r="65" spans="1:9" x14ac:dyDescent="0.25">
      <c r="A65" s="59" t="s">
        <v>125</v>
      </c>
      <c r="B65" s="60">
        <v>5400</v>
      </c>
      <c r="C65" s="60">
        <v>2</v>
      </c>
      <c r="D65" s="60">
        <v>2700</v>
      </c>
      <c r="E65" s="60">
        <v>5400</v>
      </c>
      <c r="F65" s="60">
        <v>2</v>
      </c>
      <c r="G65" s="61">
        <v>2700</v>
      </c>
    </row>
    <row r="66" spans="1:9" x14ac:dyDescent="0.25">
      <c r="A66" s="62" t="s">
        <v>58</v>
      </c>
      <c r="B66" s="63">
        <v>78631</v>
      </c>
      <c r="C66" s="63">
        <v>9</v>
      </c>
      <c r="D66" s="63">
        <v>8736.7777777777774</v>
      </c>
      <c r="E66" s="63">
        <v>78631</v>
      </c>
      <c r="F66" s="63">
        <v>9</v>
      </c>
      <c r="G66" s="64">
        <v>8736.7777777777774</v>
      </c>
    </row>
    <row r="67" spans="1:9" x14ac:dyDescent="0.25">
      <c r="A67" s="62" t="s">
        <v>59</v>
      </c>
      <c r="B67" s="63">
        <v>312887</v>
      </c>
      <c r="C67" s="63">
        <v>25</v>
      </c>
      <c r="D67" s="63">
        <v>12515.48</v>
      </c>
      <c r="E67" s="63">
        <v>280051</v>
      </c>
      <c r="F67" s="63">
        <v>23</v>
      </c>
      <c r="G67" s="64">
        <v>12176.130434782608</v>
      </c>
    </row>
    <row r="68" spans="1:9" x14ac:dyDescent="0.25">
      <c r="A68" s="62" t="s">
        <v>124</v>
      </c>
      <c r="B68" s="63">
        <v>10666</v>
      </c>
      <c r="C68" s="63">
        <v>1</v>
      </c>
      <c r="D68" s="63">
        <v>10666</v>
      </c>
      <c r="E68" s="63">
        <v>10666</v>
      </c>
      <c r="F68" s="63">
        <v>1</v>
      </c>
      <c r="G68" s="64">
        <v>10666</v>
      </c>
    </row>
    <row r="69" spans="1:9" x14ac:dyDescent="0.25">
      <c r="A69" s="62" t="s">
        <v>123</v>
      </c>
      <c r="B69" s="63">
        <v>4000</v>
      </c>
      <c r="C69" s="63">
        <v>2</v>
      </c>
      <c r="D69" s="63">
        <v>2000</v>
      </c>
      <c r="E69" s="63">
        <v>4000</v>
      </c>
      <c r="F69" s="63">
        <v>2</v>
      </c>
      <c r="G69" s="64">
        <v>2000</v>
      </c>
    </row>
    <row r="70" spans="1:9" x14ac:dyDescent="0.25">
      <c r="A70" s="62" t="s">
        <v>60</v>
      </c>
      <c r="B70" s="63">
        <v>1907</v>
      </c>
      <c r="C70" s="63">
        <v>2</v>
      </c>
      <c r="D70" s="63">
        <v>953.5</v>
      </c>
      <c r="E70" s="63">
        <v>1907</v>
      </c>
      <c r="F70" s="63">
        <v>2</v>
      </c>
      <c r="G70" s="64">
        <v>953.5</v>
      </c>
    </row>
    <row r="71" spans="1:9" x14ac:dyDescent="0.25">
      <c r="A71" s="62" t="s">
        <v>122</v>
      </c>
      <c r="B71" s="63">
        <v>22000</v>
      </c>
      <c r="C71" s="63">
        <v>4</v>
      </c>
      <c r="D71" s="63">
        <v>5500</v>
      </c>
      <c r="E71" s="63">
        <v>22000</v>
      </c>
      <c r="F71" s="63">
        <v>4</v>
      </c>
      <c r="G71" s="64">
        <v>5500</v>
      </c>
      <c r="H71" s="45"/>
      <c r="I71" s="45"/>
    </row>
    <row r="72" spans="1:9" x14ac:dyDescent="0.25">
      <c r="A72" s="65"/>
      <c r="B72" s="66">
        <f>SUBTOTAL(109,'01.04.2022'!$B$65:$B$71)</f>
        <v>435491</v>
      </c>
      <c r="C72" s="66">
        <f>SUBTOTAL(109,'01.04.2022'!$C$65:$C$71)</f>
        <v>45</v>
      </c>
      <c r="D72" s="67"/>
      <c r="E72" s="66">
        <f>SUBTOTAL(109,'01.04.2022'!$E$65:$E$71)</f>
        <v>402655</v>
      </c>
      <c r="F72" s="66">
        <f>SUBTOTAL(109,'01.04.2022'!$F$65:$F$71)</f>
        <v>43</v>
      </c>
      <c r="G72" s="68"/>
      <c r="H72" s="45"/>
      <c r="I72" s="45"/>
    </row>
    <row r="73" spans="1:9" x14ac:dyDescent="0.25">
      <c r="A73"/>
      <c r="B73" s="44"/>
      <c r="C73" s="44"/>
      <c r="D73" s="44"/>
      <c r="E73" s="44"/>
      <c r="F73" s="44"/>
      <c r="G73" s="44"/>
      <c r="H73" s="45"/>
      <c r="I73" s="45"/>
    </row>
    <row r="74" spans="1:9" x14ac:dyDescent="0.25">
      <c r="A74"/>
      <c r="B74" s="44"/>
      <c r="C74" s="44"/>
      <c r="D74" s="44"/>
      <c r="E74" s="44"/>
      <c r="F74" s="44"/>
      <c r="G74" s="44"/>
      <c r="H74" s="45"/>
      <c r="I74" s="45"/>
    </row>
    <row r="75" spans="1:9" ht="19.5" thickBot="1" x14ac:dyDescent="0.35">
      <c r="A75" s="48" t="s">
        <v>62</v>
      </c>
      <c r="B75" s="46"/>
      <c r="C75" s="46"/>
      <c r="D75" s="46"/>
      <c r="E75" s="46"/>
      <c r="F75" s="46"/>
      <c r="G75" s="46"/>
      <c r="H75" s="45"/>
      <c r="I75" s="45"/>
    </row>
    <row r="76" spans="1:9" ht="15.75" thickBot="1" x14ac:dyDescent="0.3">
      <c r="A76" s="143" t="s">
        <v>63</v>
      </c>
      <c r="B76" s="145" t="s">
        <v>7</v>
      </c>
      <c r="C76" s="146"/>
      <c r="D76" s="147"/>
      <c r="E76" s="145" t="s">
        <v>28</v>
      </c>
      <c r="F76" s="146"/>
      <c r="G76" s="147"/>
      <c r="H76" s="45"/>
      <c r="I76" s="45"/>
    </row>
    <row r="77" spans="1:9" ht="30.75" thickBot="1" x14ac:dyDescent="0.3">
      <c r="A77" s="148"/>
      <c r="B77" s="41" t="s">
        <v>29</v>
      </c>
      <c r="C77" s="41" t="s">
        <v>30</v>
      </c>
      <c r="D77" s="41" t="s">
        <v>31</v>
      </c>
      <c r="E77" s="42" t="s">
        <v>32</v>
      </c>
      <c r="F77" s="41" t="s">
        <v>33</v>
      </c>
      <c r="G77" s="41" t="s">
        <v>34</v>
      </c>
      <c r="H77" s="45"/>
      <c r="I77" s="45"/>
    </row>
    <row r="78" spans="1:9" x14ac:dyDescent="0.25">
      <c r="A78" s="59" t="s">
        <v>64</v>
      </c>
      <c r="B78" s="60">
        <v>69944</v>
      </c>
      <c r="C78" s="60">
        <v>8</v>
      </c>
      <c r="D78" s="60">
        <v>8743</v>
      </c>
      <c r="E78" s="60">
        <v>69944</v>
      </c>
      <c r="F78" s="60">
        <v>8</v>
      </c>
      <c r="G78" s="61">
        <v>8743</v>
      </c>
      <c r="H78" s="45"/>
      <c r="I78" s="45"/>
    </row>
    <row r="79" spans="1:9" x14ac:dyDescent="0.25">
      <c r="A79" s="62" t="s">
        <v>65</v>
      </c>
      <c r="B79" s="63">
        <v>130983</v>
      </c>
      <c r="C79" s="63">
        <v>14</v>
      </c>
      <c r="D79" s="63">
        <v>9355.9285714285706</v>
      </c>
      <c r="E79" s="63">
        <v>111983</v>
      </c>
      <c r="F79" s="63">
        <v>13</v>
      </c>
      <c r="G79" s="64">
        <v>8614.0769230769238</v>
      </c>
      <c r="H79" s="45"/>
      <c r="I79" s="45"/>
    </row>
    <row r="80" spans="1:9" x14ac:dyDescent="0.25">
      <c r="A80" s="62" t="s">
        <v>108</v>
      </c>
      <c r="B80" s="63">
        <v>2550</v>
      </c>
      <c r="C80" s="63">
        <v>1</v>
      </c>
      <c r="D80" s="63">
        <v>2550</v>
      </c>
      <c r="E80" s="63">
        <v>2550</v>
      </c>
      <c r="F80" s="63">
        <v>1</v>
      </c>
      <c r="G80" s="64">
        <v>2550</v>
      </c>
      <c r="H80" s="45"/>
      <c r="I80" s="45"/>
    </row>
    <row r="81" spans="1:9" x14ac:dyDescent="0.25">
      <c r="A81" s="62" t="s">
        <v>110</v>
      </c>
      <c r="B81" s="63">
        <v>14386</v>
      </c>
      <c r="C81" s="63">
        <v>2</v>
      </c>
      <c r="D81" s="63">
        <v>7193</v>
      </c>
      <c r="E81" s="63">
        <v>9000</v>
      </c>
      <c r="F81" s="63">
        <v>1</v>
      </c>
      <c r="G81" s="64">
        <v>9000</v>
      </c>
      <c r="H81" s="45"/>
      <c r="I81" s="45"/>
    </row>
    <row r="82" spans="1:9" x14ac:dyDescent="0.25">
      <c r="A82" s="62" t="s">
        <v>66</v>
      </c>
      <c r="B82" s="63">
        <v>62690</v>
      </c>
      <c r="C82" s="63">
        <v>5</v>
      </c>
      <c r="D82" s="63">
        <v>12538</v>
      </c>
      <c r="E82" s="63">
        <v>62690</v>
      </c>
      <c r="F82" s="63">
        <v>5</v>
      </c>
      <c r="G82" s="64">
        <v>12538</v>
      </c>
      <c r="H82" s="45"/>
      <c r="I82" s="45"/>
    </row>
    <row r="83" spans="1:9" x14ac:dyDescent="0.25">
      <c r="A83" s="62" t="s">
        <v>121</v>
      </c>
      <c r="B83" s="63">
        <v>16078</v>
      </c>
      <c r="C83" s="63">
        <v>12</v>
      </c>
      <c r="D83" s="63">
        <v>1339.8333333333333</v>
      </c>
      <c r="E83" s="63">
        <v>16078</v>
      </c>
      <c r="F83" s="63">
        <v>12</v>
      </c>
      <c r="G83" s="64">
        <v>1339.8333333333333</v>
      </c>
      <c r="H83" s="45"/>
      <c r="I83" s="45"/>
    </row>
    <row r="84" spans="1:9" x14ac:dyDescent="0.25">
      <c r="A84" s="62" t="s">
        <v>120</v>
      </c>
      <c r="B84" s="63">
        <v>600</v>
      </c>
      <c r="C84" s="63">
        <v>1</v>
      </c>
      <c r="D84" s="63">
        <v>600</v>
      </c>
      <c r="E84" s="63">
        <v>600</v>
      </c>
      <c r="F84" s="63">
        <v>1</v>
      </c>
      <c r="G84" s="64">
        <v>600</v>
      </c>
      <c r="H84" s="45"/>
      <c r="I84" s="45"/>
    </row>
    <row r="85" spans="1:9" x14ac:dyDescent="0.25">
      <c r="A85" s="62" t="s">
        <v>67</v>
      </c>
      <c r="B85" s="63">
        <v>26427</v>
      </c>
      <c r="C85" s="63">
        <v>2</v>
      </c>
      <c r="D85" s="63">
        <v>13213.5</v>
      </c>
      <c r="E85" s="63">
        <v>26427</v>
      </c>
      <c r="F85" s="63">
        <v>2</v>
      </c>
      <c r="G85" s="64">
        <v>13213.5</v>
      </c>
      <c r="H85" s="45"/>
      <c r="I85" s="45"/>
    </row>
    <row r="86" spans="1:9" x14ac:dyDescent="0.25">
      <c r="A86" s="65"/>
      <c r="B86" s="66">
        <f>SUBTOTAL(109,'01.04.2022'!$B$78:$B$85)</f>
        <v>323658</v>
      </c>
      <c r="C86" s="66">
        <f>SUBTOTAL(109,'01.04.2022'!$C$78:$C$85)</f>
        <v>45</v>
      </c>
      <c r="D86" s="67"/>
      <c r="E86" s="66">
        <f>SUBTOTAL(109,'01.04.2022'!$E$78:$E$85)</f>
        <v>299272</v>
      </c>
      <c r="F86" s="66">
        <f>SUBTOTAL(109,'01.04.2022'!$F$78:$F$85)</f>
        <v>43</v>
      </c>
      <c r="G86" s="68"/>
      <c r="H86" s="45"/>
      <c r="I86" s="45"/>
    </row>
    <row r="87" spans="1:9" x14ac:dyDescent="0.25">
      <c r="A87"/>
      <c r="B87" s="44"/>
      <c r="C87" s="44"/>
      <c r="D87" s="44"/>
      <c r="E87" s="44"/>
      <c r="F87" s="44"/>
      <c r="G87" s="44"/>
      <c r="H87" s="45"/>
      <c r="I87" s="45"/>
    </row>
    <row r="88" spans="1:9" x14ac:dyDescent="0.25">
      <c r="A88"/>
      <c r="B88" s="44"/>
      <c r="C88" s="44"/>
      <c r="D88" s="44"/>
      <c r="E88" s="44"/>
      <c r="F88" s="44"/>
      <c r="G88" s="44"/>
    </row>
    <row r="89" spans="1:9" ht="19.5" thickBot="1" x14ac:dyDescent="0.35">
      <c r="A89" s="49" t="s">
        <v>68</v>
      </c>
    </row>
    <row r="90" spans="1:9" ht="15" customHeight="1" thickBot="1" x14ac:dyDescent="0.3">
      <c r="A90" s="143" t="s">
        <v>41</v>
      </c>
      <c r="B90" s="145" t="s">
        <v>7</v>
      </c>
      <c r="C90" s="146"/>
      <c r="D90" s="147"/>
      <c r="E90" s="145" t="s">
        <v>28</v>
      </c>
      <c r="F90" s="146"/>
      <c r="G90" s="147"/>
      <c r="H90" s="44"/>
    </row>
    <row r="91" spans="1:9" ht="15" customHeight="1" thickBot="1" x14ac:dyDescent="0.3">
      <c r="A91" s="148"/>
      <c r="B91" s="41" t="s">
        <v>29</v>
      </c>
      <c r="C91" s="41" t="s">
        <v>30</v>
      </c>
      <c r="D91" s="41" t="s">
        <v>31</v>
      </c>
      <c r="E91" s="42" t="s">
        <v>32</v>
      </c>
      <c r="F91" s="41" t="s">
        <v>33</v>
      </c>
      <c r="G91" s="41" t="s">
        <v>34</v>
      </c>
      <c r="H91" s="44"/>
    </row>
    <row r="92" spans="1:9" ht="15" customHeight="1" x14ac:dyDescent="0.25">
      <c r="A92" s="59" t="s">
        <v>43</v>
      </c>
      <c r="B92" s="60">
        <v>116299</v>
      </c>
      <c r="C92" s="60">
        <v>13</v>
      </c>
      <c r="D92" s="60">
        <v>8946.0769230769238</v>
      </c>
      <c r="E92" s="60">
        <v>116299</v>
      </c>
      <c r="F92" s="60">
        <v>13</v>
      </c>
      <c r="G92" s="61">
        <v>8946.0769230769238</v>
      </c>
      <c r="H92" s="44"/>
    </row>
    <row r="93" spans="1:9" ht="15" customHeight="1" x14ac:dyDescent="0.25">
      <c r="A93" s="62" t="s">
        <v>97</v>
      </c>
      <c r="B93" s="63">
        <v>4684</v>
      </c>
      <c r="C93" s="63">
        <v>1</v>
      </c>
      <c r="D93" s="63">
        <v>4684</v>
      </c>
      <c r="E93" s="63">
        <v>4684</v>
      </c>
      <c r="F93" s="63">
        <v>1</v>
      </c>
      <c r="G93" s="64">
        <v>4684</v>
      </c>
      <c r="H93" s="45"/>
    </row>
    <row r="94" spans="1:9" ht="15" customHeight="1" x14ac:dyDescent="0.25">
      <c r="A94" s="62" t="s">
        <v>99</v>
      </c>
      <c r="B94" s="63">
        <v>24386</v>
      </c>
      <c r="C94" s="63">
        <v>2</v>
      </c>
      <c r="D94" s="63">
        <v>12193</v>
      </c>
      <c r="E94" s="63">
        <v>0</v>
      </c>
      <c r="F94" s="63">
        <v>0</v>
      </c>
      <c r="G94" s="64">
        <v>0</v>
      </c>
    </row>
    <row r="95" spans="1:9" ht="15" customHeight="1" x14ac:dyDescent="0.25">
      <c r="A95" s="65"/>
      <c r="B95" s="66">
        <f>SUBTOTAL(109,'01.04.2022'!$B$92:$B$94)</f>
        <v>145369</v>
      </c>
      <c r="C95" s="66">
        <f>SUBTOTAL(109,'01.04.2022'!$C$92:$C$94)</f>
        <v>16</v>
      </c>
      <c r="D95" s="67"/>
      <c r="E95" s="66">
        <f>SUBTOTAL(109,'01.04.2022'!$E$92:$E$94)</f>
        <v>120983</v>
      </c>
      <c r="F95" s="66">
        <f>SUBTOTAL(109,'01.04.2022'!$F$92:$F$94)</f>
        <v>14</v>
      </c>
      <c r="G95" s="68"/>
    </row>
    <row r="96" spans="1:9" ht="15" customHeight="1" x14ac:dyDescent="0.25">
      <c r="A96"/>
      <c r="B96" s="44"/>
      <c r="C96" s="44"/>
      <c r="D96" s="44"/>
      <c r="E96" s="44"/>
      <c r="F96" s="44"/>
      <c r="G96" s="44"/>
    </row>
    <row r="97" spans="1:7" ht="15" customHeight="1" x14ac:dyDescent="0.25">
      <c r="A97"/>
      <c r="B97" s="44"/>
      <c r="C97" s="44"/>
      <c r="D97" s="44"/>
      <c r="E97" s="44"/>
      <c r="F97" s="44"/>
      <c r="G97" s="44"/>
    </row>
    <row r="98" spans="1:7" ht="15" customHeight="1" x14ac:dyDescent="0.25">
      <c r="B98" s="13"/>
      <c r="C98" s="13"/>
      <c r="D98" s="13"/>
      <c r="E98" s="13"/>
      <c r="F98" s="13"/>
      <c r="G98" s="13"/>
    </row>
    <row r="99" spans="1:7" ht="15" customHeight="1" x14ac:dyDescent="0.25"/>
    <row r="100" spans="1:7" ht="15" customHeight="1" x14ac:dyDescent="0.25">
      <c r="A100"/>
    </row>
    <row r="101" spans="1:7" ht="15" customHeight="1" x14ac:dyDescent="0.25">
      <c r="A101"/>
    </row>
    <row r="102" spans="1:7" ht="15" customHeight="1" x14ac:dyDescent="0.25">
      <c r="A102"/>
    </row>
    <row r="103" spans="1:7" ht="15" customHeight="1" x14ac:dyDescent="0.25">
      <c r="A103"/>
    </row>
    <row r="104" spans="1:7" x14ac:dyDescent="0.25">
      <c r="A104"/>
    </row>
    <row r="105" spans="1:7" x14ac:dyDescent="0.25">
      <c r="A105"/>
    </row>
    <row r="106" spans="1:7" x14ac:dyDescent="0.25">
      <c r="A106"/>
    </row>
    <row r="107" spans="1:7" x14ac:dyDescent="0.25">
      <c r="A107"/>
    </row>
    <row r="108" spans="1:7" x14ac:dyDescent="0.25">
      <c r="A108"/>
    </row>
    <row r="109" spans="1:7" x14ac:dyDescent="0.25">
      <c r="A109"/>
    </row>
    <row r="110" spans="1:7" x14ac:dyDescent="0.25">
      <c r="A110"/>
    </row>
    <row r="111" spans="1:7" ht="15" customHeight="1" x14ac:dyDescent="0.25">
      <c r="A111"/>
    </row>
    <row r="112" spans="1:7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</sheetData>
  <protectedRanges>
    <protectedRange sqref="B4" name="Bereich1"/>
  </protectedRanges>
  <mergeCells count="27">
    <mergeCell ref="A90:A91"/>
    <mergeCell ref="B90:D90"/>
    <mergeCell ref="E90:G90"/>
    <mergeCell ref="A63:A64"/>
    <mergeCell ref="B63:D63"/>
    <mergeCell ref="E63:G63"/>
    <mergeCell ref="A76:A77"/>
    <mergeCell ref="B76:D76"/>
    <mergeCell ref="E76:G76"/>
    <mergeCell ref="A39:A40"/>
    <mergeCell ref="B39:D39"/>
    <mergeCell ref="E39:G39"/>
    <mergeCell ref="A56:A57"/>
    <mergeCell ref="B56:D56"/>
    <mergeCell ref="E56:G56"/>
    <mergeCell ref="A17:A18"/>
    <mergeCell ref="B17:B18"/>
    <mergeCell ref="C17:E17"/>
    <mergeCell ref="F17:G17"/>
    <mergeCell ref="A28:A29"/>
    <mergeCell ref="B28:D28"/>
    <mergeCell ref="E28:G28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900-000000000000}"/>
  </dataValidation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29">
    <tabColor rgb="FFFFC000"/>
  </sheetPr>
  <dimension ref="A1:J111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69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250000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249599</v>
      </c>
      <c r="B14" s="21">
        <v>23</v>
      </c>
      <c r="C14" s="22">
        <v>1842</v>
      </c>
      <c r="D14" s="52">
        <v>27000</v>
      </c>
      <c r="E14" s="23">
        <v>10852.130434782608</v>
      </c>
      <c r="F14" s="24">
        <v>3.75</v>
      </c>
      <c r="G14" s="53">
        <v>5.6</v>
      </c>
      <c r="H14" s="51">
        <v>4.7132068237452875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155605</v>
      </c>
      <c r="B19" s="31">
        <v>16</v>
      </c>
      <c r="C19" s="32">
        <v>1842</v>
      </c>
      <c r="D19" s="33">
        <v>25880</v>
      </c>
      <c r="E19" s="34">
        <v>9725.3125</v>
      </c>
      <c r="F19" s="55">
        <v>3.99</v>
      </c>
      <c r="G19" s="56">
        <v>5.48</v>
      </c>
      <c r="H19" s="35">
        <v>4.5508187468922738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66994</v>
      </c>
      <c r="B23" s="54">
        <v>6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3842</v>
      </c>
      <c r="C30" s="60">
        <v>2</v>
      </c>
      <c r="D30" s="60">
        <v>1921</v>
      </c>
      <c r="E30" s="60">
        <v>3842</v>
      </c>
      <c r="F30" s="60">
        <v>2</v>
      </c>
      <c r="G30" s="61">
        <v>1921</v>
      </c>
    </row>
    <row r="31" spans="1:8" x14ac:dyDescent="0.25">
      <c r="A31" s="62" t="s">
        <v>36</v>
      </c>
      <c r="B31" s="63">
        <v>16321</v>
      </c>
      <c r="C31" s="63">
        <v>4</v>
      </c>
      <c r="D31" s="63">
        <v>4080.25</v>
      </c>
      <c r="E31" s="63">
        <v>12027</v>
      </c>
      <c r="F31" s="63">
        <v>3</v>
      </c>
      <c r="G31" s="64">
        <v>4009</v>
      </c>
    </row>
    <row r="32" spans="1:8" x14ac:dyDescent="0.25">
      <c r="A32" s="62" t="s">
        <v>37</v>
      </c>
      <c r="B32" s="63">
        <v>57539</v>
      </c>
      <c r="C32" s="63">
        <v>8</v>
      </c>
      <c r="D32" s="63">
        <v>7192.375</v>
      </c>
      <c r="E32" s="63">
        <v>35139</v>
      </c>
      <c r="F32" s="63">
        <v>5</v>
      </c>
      <c r="G32" s="64">
        <v>7027.8</v>
      </c>
    </row>
    <row r="33" spans="1:9" x14ac:dyDescent="0.25">
      <c r="A33" s="62" t="s">
        <v>38</v>
      </c>
      <c r="B33" s="63">
        <v>71967</v>
      </c>
      <c r="C33" s="63">
        <v>5</v>
      </c>
      <c r="D33" s="63">
        <v>14393.4</v>
      </c>
      <c r="E33" s="63">
        <v>58467</v>
      </c>
      <c r="F33" s="63">
        <v>4</v>
      </c>
      <c r="G33" s="64">
        <v>14616.75</v>
      </c>
    </row>
    <row r="34" spans="1:9" x14ac:dyDescent="0.25">
      <c r="A34" s="62" t="s">
        <v>39</v>
      </c>
      <c r="B34" s="63">
        <v>99930</v>
      </c>
      <c r="C34" s="63">
        <v>4</v>
      </c>
      <c r="D34" s="63">
        <v>24982.5</v>
      </c>
      <c r="E34" s="63">
        <v>46130</v>
      </c>
      <c r="F34" s="63">
        <v>2</v>
      </c>
      <c r="G34" s="64">
        <v>23065</v>
      </c>
    </row>
    <row r="35" spans="1:9" x14ac:dyDescent="0.25">
      <c r="A35" s="65"/>
      <c r="B35" s="66">
        <f>SUBTOTAL(109,'01.08.2021'!$B$30:$B$34)</f>
        <v>249599</v>
      </c>
      <c r="C35" s="66">
        <f>SUBTOTAL(109,'01.08.2021'!$C$30:$C$34)</f>
        <v>23</v>
      </c>
      <c r="D35" s="67"/>
      <c r="E35" s="66">
        <f>SUBTOTAL(109,'01.08.2021'!$E$30:$E$34)</f>
        <v>155605</v>
      </c>
      <c r="F35" s="66">
        <f>SUBTOTAL(109,'01.08.2021'!$F$30:$F$34)</f>
        <v>16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.75" thickBot="1" x14ac:dyDescent="0.3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50611</v>
      </c>
      <c r="C41" s="60">
        <v>4</v>
      </c>
      <c r="D41" s="60">
        <v>12652.75</v>
      </c>
      <c r="E41" s="60">
        <v>46317</v>
      </c>
      <c r="F41" s="60">
        <v>3</v>
      </c>
      <c r="G41" s="61">
        <v>15439</v>
      </c>
    </row>
    <row r="42" spans="1:9" x14ac:dyDescent="0.25">
      <c r="A42" s="62" t="s">
        <v>43</v>
      </c>
      <c r="B42" s="63">
        <v>25437</v>
      </c>
      <c r="C42" s="63">
        <v>5</v>
      </c>
      <c r="D42" s="63">
        <v>5087.3999999999996</v>
      </c>
      <c r="E42" s="63">
        <v>25437</v>
      </c>
      <c r="F42" s="63">
        <v>5</v>
      </c>
      <c r="G42" s="64">
        <v>5087.3999999999996</v>
      </c>
      <c r="H42" s="45"/>
      <c r="I42" s="45"/>
    </row>
    <row r="43" spans="1:9" x14ac:dyDescent="0.25">
      <c r="A43" s="62" t="s">
        <v>44</v>
      </c>
      <c r="B43" s="63">
        <v>2540</v>
      </c>
      <c r="C43" s="63">
        <v>1</v>
      </c>
      <c r="D43" s="63">
        <v>2540</v>
      </c>
      <c r="E43" s="63">
        <v>2540</v>
      </c>
      <c r="F43" s="63">
        <v>1</v>
      </c>
      <c r="G43" s="64">
        <v>2540</v>
      </c>
      <c r="H43" s="45"/>
      <c r="I43" s="45"/>
    </row>
    <row r="44" spans="1:9" x14ac:dyDescent="0.25">
      <c r="A44" s="62" t="s">
        <v>45</v>
      </c>
      <c r="B44" s="63">
        <v>47000</v>
      </c>
      <c r="C44" s="63">
        <v>3</v>
      </c>
      <c r="D44" s="63">
        <v>15666.666666666666</v>
      </c>
      <c r="E44" s="63">
        <v>0</v>
      </c>
      <c r="F44" s="63">
        <v>0</v>
      </c>
      <c r="G44" s="64">
        <v>0</v>
      </c>
      <c r="H44" s="45"/>
      <c r="I44" s="45"/>
    </row>
    <row r="45" spans="1:9" x14ac:dyDescent="0.25">
      <c r="A45" s="62" t="s">
        <v>46</v>
      </c>
      <c r="B45" s="63">
        <v>47552</v>
      </c>
      <c r="C45" s="63">
        <v>3</v>
      </c>
      <c r="D45" s="63">
        <v>15850.666666666666</v>
      </c>
      <c r="E45" s="63">
        <v>47552</v>
      </c>
      <c r="F45" s="63">
        <v>3</v>
      </c>
      <c r="G45" s="64">
        <v>15850.666666666666</v>
      </c>
      <c r="H45" s="45"/>
      <c r="I45" s="45"/>
    </row>
    <row r="46" spans="1:9" x14ac:dyDescent="0.25">
      <c r="A46" s="62" t="s">
        <v>47</v>
      </c>
      <c r="B46" s="63">
        <v>5072</v>
      </c>
      <c r="C46" s="63">
        <v>1</v>
      </c>
      <c r="D46" s="63">
        <v>5072</v>
      </c>
      <c r="E46" s="63">
        <v>5072</v>
      </c>
      <c r="F46" s="63">
        <v>1</v>
      </c>
      <c r="G46" s="64">
        <v>5072</v>
      </c>
      <c r="H46" s="45"/>
      <c r="I46" s="45"/>
    </row>
    <row r="47" spans="1:9" x14ac:dyDescent="0.25">
      <c r="A47" s="62" t="s">
        <v>48</v>
      </c>
      <c r="B47" s="63">
        <v>7800</v>
      </c>
      <c r="C47" s="63">
        <v>1</v>
      </c>
      <c r="D47" s="63">
        <v>7800</v>
      </c>
      <c r="E47" s="63">
        <v>7800</v>
      </c>
      <c r="F47" s="63">
        <v>1</v>
      </c>
      <c r="G47" s="64">
        <v>7800</v>
      </c>
      <c r="H47" s="45"/>
      <c r="I47" s="45"/>
    </row>
    <row r="48" spans="1:9" x14ac:dyDescent="0.25">
      <c r="A48" s="62" t="s">
        <v>49</v>
      </c>
      <c r="B48" s="63">
        <v>22800</v>
      </c>
      <c r="C48" s="63">
        <v>2</v>
      </c>
      <c r="D48" s="63">
        <v>11400</v>
      </c>
      <c r="E48" s="63">
        <v>16200</v>
      </c>
      <c r="F48" s="63">
        <v>1</v>
      </c>
      <c r="G48" s="64">
        <v>16200</v>
      </c>
      <c r="H48" s="45"/>
      <c r="I48" s="45"/>
    </row>
    <row r="49" spans="1:9" x14ac:dyDescent="0.25">
      <c r="A49" s="62" t="s">
        <v>50</v>
      </c>
      <c r="B49" s="63">
        <v>31487</v>
      </c>
      <c r="C49" s="63">
        <v>2</v>
      </c>
      <c r="D49" s="63">
        <v>15743.5</v>
      </c>
      <c r="E49" s="63">
        <v>4687</v>
      </c>
      <c r="F49" s="63">
        <v>1</v>
      </c>
      <c r="G49" s="64">
        <v>4687</v>
      </c>
      <c r="H49" s="45"/>
      <c r="I49" s="45"/>
    </row>
    <row r="50" spans="1:9" x14ac:dyDescent="0.25">
      <c r="A50" s="62" t="s">
        <v>51</v>
      </c>
      <c r="B50" s="63">
        <v>9300</v>
      </c>
      <c r="C50" s="63">
        <v>1</v>
      </c>
      <c r="D50" s="63">
        <v>9300</v>
      </c>
      <c r="E50" s="63">
        <v>0</v>
      </c>
      <c r="F50" s="63">
        <v>0</v>
      </c>
      <c r="G50" s="64">
        <v>0</v>
      </c>
      <c r="H50" s="45"/>
      <c r="I50" s="45"/>
    </row>
    <row r="51" spans="1:9" x14ac:dyDescent="0.25">
      <c r="A51" s="65"/>
      <c r="B51" s="66">
        <f>SUBTOTAL(109,'01.08.2021'!$B$41:$B$50)</f>
        <v>249599</v>
      </c>
      <c r="C51" s="66">
        <f>SUBTOTAL(109,'01.08.2021'!$C$41:$C$50)</f>
        <v>23</v>
      </c>
      <c r="D51" s="67"/>
      <c r="E51" s="66">
        <f>SUBTOTAL(109,'01.08.2021'!$E$41:$E$50)</f>
        <v>155605</v>
      </c>
      <c r="F51" s="66">
        <f>SUBTOTAL(109,'01.08.2021'!$F$41:$F$50)</f>
        <v>16</v>
      </c>
      <c r="G51" s="68"/>
      <c r="H51" s="45"/>
      <c r="I51" s="45"/>
    </row>
    <row r="52" spans="1:9" x14ac:dyDescent="0.25">
      <c r="A52"/>
      <c r="B52" s="44"/>
      <c r="C52" s="44"/>
      <c r="D52" s="44"/>
      <c r="E52" s="44"/>
      <c r="F52" s="44"/>
      <c r="G52" s="44"/>
    </row>
    <row r="53" spans="1:9" ht="15.75" customHeight="1" x14ac:dyDescent="0.25">
      <c r="A53"/>
      <c r="B53" s="44"/>
      <c r="C53" s="44"/>
      <c r="D53" s="44"/>
      <c r="E53" s="44"/>
      <c r="F53" s="44"/>
      <c r="G53" s="44"/>
    </row>
    <row r="54" spans="1:9" ht="19.5" thickBot="1" x14ac:dyDescent="0.35">
      <c r="A54" s="40" t="s">
        <v>52</v>
      </c>
    </row>
    <row r="55" spans="1:9" ht="15.75" thickBot="1" x14ac:dyDescent="0.3">
      <c r="A55" s="143" t="s">
        <v>53</v>
      </c>
      <c r="B55" s="145" t="s">
        <v>7</v>
      </c>
      <c r="C55" s="146"/>
      <c r="D55" s="147"/>
      <c r="E55" s="145" t="s">
        <v>28</v>
      </c>
      <c r="F55" s="146"/>
      <c r="G55" s="147"/>
    </row>
    <row r="56" spans="1:9" ht="30.75" thickBot="1" x14ac:dyDescent="0.3">
      <c r="A56" s="148"/>
      <c r="B56" s="41" t="s">
        <v>29</v>
      </c>
      <c r="C56" s="41" t="s">
        <v>30</v>
      </c>
      <c r="D56" s="41" t="s">
        <v>31</v>
      </c>
      <c r="E56" s="42" t="s">
        <v>32</v>
      </c>
      <c r="F56" s="41" t="s">
        <v>33</v>
      </c>
      <c r="G56" s="41" t="s">
        <v>34</v>
      </c>
      <c r="H56" s="45"/>
      <c r="I56" s="45"/>
    </row>
    <row r="57" spans="1:9" x14ac:dyDescent="0.25">
      <c r="A57" s="59" t="s">
        <v>54</v>
      </c>
      <c r="B57" s="60">
        <v>249599</v>
      </c>
      <c r="C57" s="60">
        <v>23</v>
      </c>
      <c r="D57" s="60">
        <v>10852.130434782608</v>
      </c>
      <c r="E57" s="60">
        <v>155605</v>
      </c>
      <c r="F57" s="60">
        <v>16</v>
      </c>
      <c r="G57" s="61">
        <v>9725.3125</v>
      </c>
      <c r="H57" s="45"/>
      <c r="I57" s="45"/>
    </row>
    <row r="58" spans="1:9" x14ac:dyDescent="0.25">
      <c r="A58" s="69"/>
      <c r="B58" s="66">
        <f>SUBTOTAL(109,'01.08.2021'!$B$57:$B$57)</f>
        <v>249599</v>
      </c>
      <c r="C58" s="66">
        <f>SUBTOTAL(109,'01.08.2021'!$C$57:$C$57)</f>
        <v>23</v>
      </c>
      <c r="D58" s="67"/>
      <c r="E58" s="66">
        <f>SUBTOTAL(109,'01.08.2021'!$E$57:$E$57)</f>
        <v>155605</v>
      </c>
      <c r="F58" s="66">
        <f>SUBTOTAL(109,'01.08.2021'!$F$57:$F$57)</f>
        <v>16</v>
      </c>
      <c r="G58" s="68"/>
      <c r="H58" s="45"/>
      <c r="I58" s="45"/>
    </row>
    <row r="59" spans="1:9" ht="15.75" customHeight="1" x14ac:dyDescent="0.25">
      <c r="A59"/>
      <c r="B59" s="44"/>
      <c r="C59" s="44"/>
      <c r="D59" s="44"/>
      <c r="E59" s="44"/>
      <c r="F59" s="44"/>
      <c r="G59" s="44"/>
      <c r="H59" s="45"/>
      <c r="I59" s="45"/>
    </row>
    <row r="60" spans="1:9" x14ac:dyDescent="0.25">
      <c r="A60" s="43"/>
      <c r="B60" s="12"/>
      <c r="C60" s="12"/>
      <c r="D60" s="12"/>
      <c r="E60" s="12"/>
      <c r="F60" s="12"/>
      <c r="G60" s="12"/>
      <c r="H60" s="45"/>
      <c r="I60" s="45"/>
    </row>
    <row r="61" spans="1:9" ht="19.5" thickBot="1" x14ac:dyDescent="0.35">
      <c r="A61" s="40" t="s">
        <v>55</v>
      </c>
      <c r="B61" s="46"/>
      <c r="C61" s="46"/>
      <c r="D61" s="46"/>
      <c r="E61" s="46"/>
      <c r="F61" s="46"/>
      <c r="G61" s="46"/>
      <c r="H61" s="45"/>
      <c r="I61" s="45"/>
    </row>
    <row r="62" spans="1:9" ht="15.75" thickBot="1" x14ac:dyDescent="0.3">
      <c r="A62" s="143" t="s">
        <v>56</v>
      </c>
      <c r="B62" s="145" t="s">
        <v>7</v>
      </c>
      <c r="C62" s="146"/>
      <c r="D62" s="147"/>
      <c r="E62" s="145" t="s">
        <v>28</v>
      </c>
      <c r="F62" s="146"/>
      <c r="G62" s="147"/>
    </row>
    <row r="63" spans="1:9" s="47" customFormat="1" ht="30.75" thickBot="1" x14ac:dyDescent="0.3">
      <c r="A63" s="148"/>
      <c r="B63" s="41" t="s">
        <v>29</v>
      </c>
      <c r="C63" s="41" t="s">
        <v>30</v>
      </c>
      <c r="D63" s="41" t="s">
        <v>31</v>
      </c>
      <c r="E63" s="42" t="s">
        <v>32</v>
      </c>
      <c r="F63" s="41" t="s">
        <v>33</v>
      </c>
      <c r="G63" s="41" t="s">
        <v>34</v>
      </c>
    </row>
    <row r="64" spans="1:9" x14ac:dyDescent="0.25">
      <c r="A64" s="59" t="s">
        <v>57</v>
      </c>
      <c r="B64" s="60">
        <v>2540</v>
      </c>
      <c r="C64" s="60">
        <v>1</v>
      </c>
      <c r="D64" s="60">
        <v>2540</v>
      </c>
      <c r="E64" s="60">
        <v>2540</v>
      </c>
      <c r="F64" s="60">
        <v>1</v>
      </c>
      <c r="G64" s="61">
        <v>2540</v>
      </c>
    </row>
    <row r="65" spans="1:9" x14ac:dyDescent="0.25">
      <c r="A65" s="62" t="s">
        <v>58</v>
      </c>
      <c r="B65" s="63">
        <v>152074</v>
      </c>
      <c r="C65" s="63">
        <v>10</v>
      </c>
      <c r="D65" s="63">
        <v>15207.4</v>
      </c>
      <c r="E65" s="63">
        <v>58080</v>
      </c>
      <c r="F65" s="63">
        <v>3</v>
      </c>
      <c r="G65" s="64">
        <v>19360</v>
      </c>
    </row>
    <row r="66" spans="1:9" x14ac:dyDescent="0.25">
      <c r="A66" s="62" t="s">
        <v>59</v>
      </c>
      <c r="B66" s="63">
        <v>82059</v>
      </c>
      <c r="C66" s="63">
        <v>9</v>
      </c>
      <c r="D66" s="63">
        <v>9117.6666666666661</v>
      </c>
      <c r="E66" s="63">
        <v>82059</v>
      </c>
      <c r="F66" s="63">
        <v>9</v>
      </c>
      <c r="G66" s="64">
        <v>9117.6666666666661</v>
      </c>
    </row>
    <row r="67" spans="1:9" x14ac:dyDescent="0.25">
      <c r="A67" s="62" t="s">
        <v>60</v>
      </c>
      <c r="B67" s="63">
        <v>3842</v>
      </c>
      <c r="C67" s="63">
        <v>2</v>
      </c>
      <c r="D67" s="63">
        <v>1921</v>
      </c>
      <c r="E67" s="63">
        <v>3842</v>
      </c>
      <c r="F67" s="63">
        <v>2</v>
      </c>
      <c r="G67" s="64">
        <v>1921</v>
      </c>
    </row>
    <row r="68" spans="1:9" x14ac:dyDescent="0.25">
      <c r="A68" s="62" t="s">
        <v>61</v>
      </c>
      <c r="B68" s="63">
        <v>9084</v>
      </c>
      <c r="C68" s="63">
        <v>1</v>
      </c>
      <c r="D68" s="63">
        <v>9084</v>
      </c>
      <c r="E68" s="63">
        <v>9084</v>
      </c>
      <c r="F68" s="63">
        <v>1</v>
      </c>
      <c r="G68" s="64">
        <v>9084</v>
      </c>
      <c r="H68" s="45"/>
      <c r="I68" s="45"/>
    </row>
    <row r="69" spans="1:9" x14ac:dyDescent="0.25">
      <c r="A69" s="65"/>
      <c r="B69" s="66">
        <f>SUBTOTAL(109,'01.08.2021'!$B$64:$B$68)</f>
        <v>249599</v>
      </c>
      <c r="C69" s="66">
        <f>SUBTOTAL(109,'01.08.2021'!$C$64:$C$68)</f>
        <v>23</v>
      </c>
      <c r="D69" s="67"/>
      <c r="E69" s="66">
        <f>SUBTOTAL(109,'01.08.2021'!$E$64:$E$68)</f>
        <v>155605</v>
      </c>
      <c r="F69" s="66">
        <f>SUBTOTAL(109,'01.08.2021'!$F$64:$F$68)</f>
        <v>16</v>
      </c>
      <c r="G69" s="68"/>
      <c r="H69" s="45"/>
      <c r="I69" s="45"/>
    </row>
    <row r="70" spans="1:9" x14ac:dyDescent="0.25">
      <c r="A70"/>
      <c r="B70" s="44"/>
      <c r="C70" s="44"/>
      <c r="D70" s="44"/>
      <c r="E70" s="44"/>
      <c r="F70" s="44"/>
      <c r="G70" s="44"/>
      <c r="H70" s="45"/>
      <c r="I70" s="45"/>
    </row>
    <row r="71" spans="1:9" x14ac:dyDescent="0.25">
      <c r="A71"/>
      <c r="B71" s="44"/>
      <c r="C71" s="44"/>
      <c r="D71" s="44"/>
      <c r="E71" s="44"/>
      <c r="F71" s="44"/>
      <c r="G71" s="44"/>
      <c r="H71" s="45"/>
      <c r="I71" s="45"/>
    </row>
    <row r="72" spans="1:9" ht="19.5" thickBot="1" x14ac:dyDescent="0.35">
      <c r="A72" s="48" t="s">
        <v>62</v>
      </c>
      <c r="B72" s="46"/>
      <c r="C72" s="46"/>
      <c r="D72" s="46"/>
      <c r="E72" s="46"/>
      <c r="F72" s="46"/>
      <c r="G72" s="46"/>
      <c r="H72" s="45"/>
      <c r="I72" s="45"/>
    </row>
    <row r="73" spans="1:9" ht="15.75" thickBot="1" x14ac:dyDescent="0.3">
      <c r="A73" s="143" t="s">
        <v>63</v>
      </c>
      <c r="B73" s="145" t="s">
        <v>7</v>
      </c>
      <c r="C73" s="146"/>
      <c r="D73" s="147"/>
      <c r="E73" s="145" t="s">
        <v>28</v>
      </c>
      <c r="F73" s="146"/>
      <c r="G73" s="147"/>
      <c r="H73" s="45"/>
      <c r="I73" s="45"/>
    </row>
    <row r="74" spans="1:9" ht="30.75" thickBot="1" x14ac:dyDescent="0.3">
      <c r="A74" s="148"/>
      <c r="B74" s="41" t="s">
        <v>29</v>
      </c>
      <c r="C74" s="41" t="s">
        <v>30</v>
      </c>
      <c r="D74" s="41" t="s">
        <v>31</v>
      </c>
      <c r="E74" s="42" t="s">
        <v>32</v>
      </c>
      <c r="F74" s="41" t="s">
        <v>33</v>
      </c>
      <c r="G74" s="41" t="s">
        <v>34</v>
      </c>
      <c r="H74" s="45"/>
      <c r="I74" s="45"/>
    </row>
    <row r="75" spans="1:9" x14ac:dyDescent="0.25">
      <c r="A75" s="59" t="s">
        <v>64</v>
      </c>
      <c r="B75" s="60">
        <v>48285</v>
      </c>
      <c r="C75" s="60">
        <v>7</v>
      </c>
      <c r="D75" s="60">
        <v>6897.8571428571431</v>
      </c>
      <c r="E75" s="60">
        <v>25091</v>
      </c>
      <c r="F75" s="60">
        <v>5</v>
      </c>
      <c r="G75" s="61">
        <v>5018.2</v>
      </c>
      <c r="H75" s="45"/>
      <c r="I75" s="45"/>
    </row>
    <row r="76" spans="1:9" x14ac:dyDescent="0.25">
      <c r="A76" s="62" t="s">
        <v>65</v>
      </c>
      <c r="B76" s="63">
        <v>53699</v>
      </c>
      <c r="C76" s="63">
        <v>8</v>
      </c>
      <c r="D76" s="63">
        <v>6712.375</v>
      </c>
      <c r="E76" s="63">
        <v>53699</v>
      </c>
      <c r="F76" s="63">
        <v>8</v>
      </c>
      <c r="G76" s="64">
        <v>6712.375</v>
      </c>
      <c r="H76" s="45"/>
      <c r="I76" s="45"/>
    </row>
    <row r="77" spans="1:9" x14ac:dyDescent="0.25">
      <c r="A77" s="62" t="s">
        <v>66</v>
      </c>
      <c r="B77" s="63">
        <v>52400</v>
      </c>
      <c r="C77" s="63">
        <v>6</v>
      </c>
      <c r="D77" s="63">
        <v>8733.3333333333339</v>
      </c>
      <c r="E77" s="63">
        <v>5800</v>
      </c>
      <c r="F77" s="63">
        <v>1</v>
      </c>
      <c r="G77" s="64">
        <v>5800</v>
      </c>
      <c r="H77" s="45"/>
      <c r="I77" s="45"/>
    </row>
    <row r="78" spans="1:9" x14ac:dyDescent="0.25">
      <c r="A78" s="62" t="s">
        <v>67</v>
      </c>
      <c r="B78" s="63">
        <v>31530</v>
      </c>
      <c r="C78" s="63">
        <v>2</v>
      </c>
      <c r="D78" s="63">
        <v>15765</v>
      </c>
      <c r="E78" s="63">
        <v>31530</v>
      </c>
      <c r="F78" s="63">
        <v>2</v>
      </c>
      <c r="G78" s="64">
        <v>15765</v>
      </c>
      <c r="H78" s="45"/>
      <c r="I78" s="45"/>
    </row>
    <row r="79" spans="1:9" x14ac:dyDescent="0.25">
      <c r="A79" s="65"/>
      <c r="B79" s="66">
        <f>SUBTOTAL(109,'01.08.2021'!$B$75:$B$78)</f>
        <v>185914</v>
      </c>
      <c r="C79" s="66">
        <f>SUBTOTAL(109,'01.08.2021'!$C$75:$C$78)</f>
        <v>23</v>
      </c>
      <c r="D79" s="67"/>
      <c r="E79" s="66">
        <f>SUBTOTAL(109,'01.08.2021'!$E$75:$E$78)</f>
        <v>116120</v>
      </c>
      <c r="F79" s="66">
        <f>SUBTOTAL(109,'01.08.2021'!$F$75:$F$78)</f>
        <v>16</v>
      </c>
      <c r="G79" s="68"/>
      <c r="H79" s="45"/>
      <c r="I79" s="45"/>
    </row>
    <row r="80" spans="1:9" x14ac:dyDescent="0.25">
      <c r="A80"/>
      <c r="B80" s="44"/>
      <c r="C80" s="44"/>
      <c r="D80" s="44"/>
      <c r="E80" s="44"/>
      <c r="F80" s="44"/>
      <c r="G80" s="44"/>
      <c r="H80" s="45"/>
      <c r="I80" s="45"/>
    </row>
    <row r="81" spans="1:8" x14ac:dyDescent="0.25">
      <c r="A81"/>
      <c r="B81" s="44"/>
      <c r="C81" s="44"/>
      <c r="D81" s="44"/>
      <c r="E81" s="44"/>
      <c r="F81" s="44"/>
      <c r="G81" s="44"/>
    </row>
    <row r="82" spans="1:8" ht="19.5" thickBot="1" x14ac:dyDescent="0.35">
      <c r="A82" s="49" t="s">
        <v>68</v>
      </c>
    </row>
    <row r="83" spans="1:8" ht="15" customHeight="1" thickBot="1" x14ac:dyDescent="0.3">
      <c r="A83" s="143" t="s">
        <v>41</v>
      </c>
      <c r="B83" s="145" t="s">
        <v>7</v>
      </c>
      <c r="C83" s="146"/>
      <c r="D83" s="147"/>
      <c r="E83" s="145" t="s">
        <v>28</v>
      </c>
      <c r="F83" s="146"/>
      <c r="G83" s="147"/>
      <c r="H83" s="44"/>
    </row>
    <row r="84" spans="1:8" ht="15" customHeight="1" thickBot="1" x14ac:dyDescent="0.3">
      <c r="A84" s="148"/>
      <c r="B84" s="41" t="s">
        <v>29</v>
      </c>
      <c r="C84" s="41" t="s">
        <v>30</v>
      </c>
      <c r="D84" s="41" t="s">
        <v>31</v>
      </c>
      <c r="E84" s="42" t="s">
        <v>32</v>
      </c>
      <c r="F84" s="41" t="s">
        <v>33</v>
      </c>
      <c r="G84" s="41" t="s">
        <v>34</v>
      </c>
      <c r="H84" s="44"/>
    </row>
    <row r="85" spans="1:8" ht="15" customHeight="1" x14ac:dyDescent="0.25">
      <c r="A85" s="59" t="s">
        <v>42</v>
      </c>
      <c r="B85" s="60">
        <v>34550</v>
      </c>
      <c r="C85" s="60">
        <v>3</v>
      </c>
      <c r="D85" s="60">
        <v>11516.666666666666</v>
      </c>
      <c r="E85" s="60">
        <v>34550</v>
      </c>
      <c r="F85" s="60">
        <v>3</v>
      </c>
      <c r="G85" s="61">
        <v>11516.666666666666</v>
      </c>
      <c r="H85" s="44"/>
    </row>
    <row r="86" spans="1:8" ht="15" customHeight="1" x14ac:dyDescent="0.25">
      <c r="A86" s="62" t="s">
        <v>43</v>
      </c>
      <c r="B86" s="63">
        <v>15477</v>
      </c>
      <c r="C86" s="63">
        <v>4</v>
      </c>
      <c r="D86" s="63">
        <v>3869.25</v>
      </c>
      <c r="E86" s="63">
        <v>15477</v>
      </c>
      <c r="F86" s="63">
        <v>4</v>
      </c>
      <c r="G86" s="64">
        <v>3869.25</v>
      </c>
      <c r="H86" s="45"/>
    </row>
    <row r="87" spans="1:8" ht="15" customHeight="1" x14ac:dyDescent="0.25">
      <c r="A87" s="62" t="s">
        <v>47</v>
      </c>
      <c r="B87" s="63">
        <v>3672</v>
      </c>
      <c r="C87" s="63">
        <v>1</v>
      </c>
      <c r="D87" s="63">
        <v>3672</v>
      </c>
      <c r="E87" s="63">
        <v>3672</v>
      </c>
      <c r="F87" s="63">
        <v>1</v>
      </c>
      <c r="G87" s="64">
        <v>3672</v>
      </c>
    </row>
    <row r="88" spans="1:8" ht="15" customHeight="1" x14ac:dyDescent="0.25">
      <c r="A88" s="65"/>
      <c r="B88" s="66">
        <f>SUBTOTAL(109,'01.08.2021'!$B$85:$B$87)</f>
        <v>53699</v>
      </c>
      <c r="C88" s="66">
        <f>SUBTOTAL(109,'01.08.2021'!$C$85:$C$87)</f>
        <v>8</v>
      </c>
      <c r="D88" s="67"/>
      <c r="E88" s="66">
        <f>SUBTOTAL(109,'01.08.2021'!$E$85:$E$87)</f>
        <v>53699</v>
      </c>
      <c r="F88" s="66">
        <f>SUBTOTAL(109,'01.08.2021'!$F$85:$F$87)</f>
        <v>8</v>
      </c>
      <c r="G88" s="68"/>
    </row>
    <row r="89" spans="1:8" ht="15" customHeight="1" x14ac:dyDescent="0.25">
      <c r="A89"/>
      <c r="B89" s="44"/>
      <c r="C89" s="44"/>
      <c r="D89" s="44"/>
      <c r="E89" s="44"/>
      <c r="F89" s="44"/>
      <c r="G89" s="44"/>
    </row>
    <row r="90" spans="1:8" ht="15" customHeight="1" x14ac:dyDescent="0.25">
      <c r="A90"/>
      <c r="B90" s="44"/>
      <c r="C90" s="44"/>
      <c r="D90" s="44"/>
      <c r="E90" s="44"/>
      <c r="F90" s="44"/>
      <c r="G90" s="44"/>
    </row>
    <row r="91" spans="1:8" ht="15" customHeight="1" x14ac:dyDescent="0.25">
      <c r="B91" s="13"/>
      <c r="C91" s="13"/>
      <c r="D91" s="13"/>
      <c r="E91" s="13"/>
      <c r="F91" s="13"/>
      <c r="G91" s="13"/>
    </row>
    <row r="92" spans="1:8" ht="15" customHeight="1" x14ac:dyDescent="0.25"/>
    <row r="93" spans="1:8" ht="15" customHeight="1" x14ac:dyDescent="0.25">
      <c r="A93"/>
    </row>
    <row r="94" spans="1:8" ht="15" customHeight="1" x14ac:dyDescent="0.25">
      <c r="A94"/>
    </row>
    <row r="95" spans="1:8" ht="15" customHeight="1" x14ac:dyDescent="0.25">
      <c r="A95"/>
    </row>
    <row r="96" spans="1:8" ht="15" customHeight="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ht="15" customHeight="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</sheetData>
  <protectedRanges>
    <protectedRange sqref="B4" name="Bereich1"/>
  </protectedRanges>
  <mergeCells count="27">
    <mergeCell ref="A73:A74"/>
    <mergeCell ref="B73:D73"/>
    <mergeCell ref="E73:G73"/>
    <mergeCell ref="A83:A84"/>
    <mergeCell ref="B83:D83"/>
    <mergeCell ref="E83:G83"/>
    <mergeCell ref="A55:A56"/>
    <mergeCell ref="B55:D55"/>
    <mergeCell ref="E55:G55"/>
    <mergeCell ref="A62:A63"/>
    <mergeCell ref="B62:D62"/>
    <mergeCell ref="E62:G62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A00-000000000000}"/>
  </dataValidation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31">
    <tabColor rgb="FFFFC000"/>
  </sheetPr>
  <dimension ref="A1:J116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117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250000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509146</v>
      </c>
      <c r="B14" s="21">
        <v>43</v>
      </c>
      <c r="C14" s="22">
        <v>1067</v>
      </c>
      <c r="D14" s="52">
        <v>27000</v>
      </c>
      <c r="E14" s="23">
        <v>11840.60465116279</v>
      </c>
      <c r="F14" s="24">
        <v>3.33</v>
      </c>
      <c r="G14" s="53">
        <v>6.86</v>
      </c>
      <c r="H14" s="51">
        <v>4.9926074053414933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258393</v>
      </c>
      <c r="B19" s="31">
        <v>18</v>
      </c>
      <c r="C19" s="32">
        <v>1067</v>
      </c>
      <c r="D19" s="33">
        <v>26800</v>
      </c>
      <c r="E19" s="34">
        <v>14355.166666666666</v>
      </c>
      <c r="F19" s="55">
        <v>3.33</v>
      </c>
      <c r="G19" s="56">
        <v>4.88</v>
      </c>
      <c r="H19" s="35">
        <v>4.2902148780207945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2534</v>
      </c>
      <c r="B23" s="54">
        <v>1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7067</v>
      </c>
      <c r="C30" s="60">
        <v>4</v>
      </c>
      <c r="D30" s="60">
        <v>1766.75</v>
      </c>
      <c r="E30" s="60">
        <v>1067</v>
      </c>
      <c r="F30" s="60">
        <v>1</v>
      </c>
      <c r="G30" s="61">
        <v>1067</v>
      </c>
    </row>
    <row r="31" spans="1:8" x14ac:dyDescent="0.25">
      <c r="A31" s="62" t="s">
        <v>36</v>
      </c>
      <c r="B31" s="63">
        <v>24674</v>
      </c>
      <c r="C31" s="63">
        <v>8</v>
      </c>
      <c r="D31" s="63">
        <v>3084.25</v>
      </c>
      <c r="E31" s="63">
        <v>6600</v>
      </c>
      <c r="F31" s="63">
        <v>2</v>
      </c>
      <c r="G31" s="64">
        <v>3300</v>
      </c>
    </row>
    <row r="32" spans="1:8" x14ac:dyDescent="0.25">
      <c r="A32" s="62" t="s">
        <v>37</v>
      </c>
      <c r="B32" s="63">
        <v>73086</v>
      </c>
      <c r="C32" s="63">
        <v>10</v>
      </c>
      <c r="D32" s="63">
        <v>7308.6</v>
      </c>
      <c r="E32" s="63">
        <v>22367</v>
      </c>
      <c r="F32" s="63">
        <v>3</v>
      </c>
      <c r="G32" s="64">
        <v>7455.666666666667</v>
      </c>
    </row>
    <row r="33" spans="1:9" x14ac:dyDescent="0.25">
      <c r="A33" s="62" t="s">
        <v>38</v>
      </c>
      <c r="B33" s="63">
        <v>158121</v>
      </c>
      <c r="C33" s="63">
        <v>11</v>
      </c>
      <c r="D33" s="63">
        <v>14374.636363636364</v>
      </c>
      <c r="E33" s="63">
        <v>105811</v>
      </c>
      <c r="F33" s="63">
        <v>7</v>
      </c>
      <c r="G33" s="64">
        <v>15115.857142857143</v>
      </c>
    </row>
    <row r="34" spans="1:9" x14ac:dyDescent="0.25">
      <c r="A34" s="62" t="s">
        <v>39</v>
      </c>
      <c r="B34" s="63">
        <v>246198</v>
      </c>
      <c r="C34" s="63">
        <v>10</v>
      </c>
      <c r="D34" s="63">
        <v>24619.8</v>
      </c>
      <c r="E34" s="63">
        <v>122548</v>
      </c>
      <c r="F34" s="63">
        <v>5</v>
      </c>
      <c r="G34" s="64">
        <v>24509.599999999999</v>
      </c>
    </row>
    <row r="35" spans="1:9" x14ac:dyDescent="0.25">
      <c r="A35" s="65"/>
      <c r="B35" s="66">
        <f>SUBTOTAL(109,'01.04.2021'!$B$30:$B$34)</f>
        <v>509146</v>
      </c>
      <c r="C35" s="66">
        <f>SUBTOTAL(109,'01.04.2021'!$C$30:$C$34)</f>
        <v>43</v>
      </c>
      <c r="D35" s="67"/>
      <c r="E35" s="66">
        <f>SUBTOTAL(109,'01.04.2021'!$E$30:$E$34)</f>
        <v>258393</v>
      </c>
      <c r="F35" s="66">
        <f>SUBTOTAL(109,'01.04.2021'!$F$30:$F$34)</f>
        <v>18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.75" thickBot="1" x14ac:dyDescent="0.3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38440</v>
      </c>
      <c r="C41" s="60">
        <v>3</v>
      </c>
      <c r="D41" s="60">
        <v>12813.333333333334</v>
      </c>
      <c r="E41" s="60">
        <v>0</v>
      </c>
      <c r="F41" s="60">
        <v>0</v>
      </c>
      <c r="G41" s="61">
        <v>0</v>
      </c>
    </row>
    <row r="42" spans="1:9" x14ac:dyDescent="0.25">
      <c r="A42" s="62" t="s">
        <v>43</v>
      </c>
      <c r="B42" s="63">
        <v>244584</v>
      </c>
      <c r="C42" s="63">
        <v>22</v>
      </c>
      <c r="D42" s="63">
        <v>11117.454545454546</v>
      </c>
      <c r="E42" s="63">
        <v>139720</v>
      </c>
      <c r="F42" s="63">
        <v>10</v>
      </c>
      <c r="G42" s="64">
        <v>13972</v>
      </c>
      <c r="H42" s="45"/>
      <c r="I42" s="45"/>
    </row>
    <row r="43" spans="1:9" x14ac:dyDescent="0.25">
      <c r="A43" s="62" t="s">
        <v>44</v>
      </c>
      <c r="B43" s="63">
        <v>38450</v>
      </c>
      <c r="C43" s="63">
        <v>3</v>
      </c>
      <c r="D43" s="63">
        <v>12816.666666666666</v>
      </c>
      <c r="E43" s="63">
        <v>36450</v>
      </c>
      <c r="F43" s="63">
        <v>2</v>
      </c>
      <c r="G43" s="64">
        <v>18225</v>
      </c>
      <c r="H43" s="45"/>
      <c r="I43" s="45"/>
    </row>
    <row r="44" spans="1:9" x14ac:dyDescent="0.25">
      <c r="A44" s="62" t="s">
        <v>97</v>
      </c>
      <c r="B44" s="63">
        <v>26800</v>
      </c>
      <c r="C44" s="63">
        <v>1</v>
      </c>
      <c r="D44" s="63">
        <v>26800</v>
      </c>
      <c r="E44" s="63">
        <v>0</v>
      </c>
      <c r="F44" s="63">
        <v>0</v>
      </c>
      <c r="G44" s="64">
        <v>0</v>
      </c>
      <c r="H44" s="45"/>
      <c r="I44" s="45"/>
    </row>
    <row r="45" spans="1:9" x14ac:dyDescent="0.25">
      <c r="A45" s="62" t="s">
        <v>45</v>
      </c>
      <c r="B45" s="63">
        <v>40927</v>
      </c>
      <c r="C45" s="63">
        <v>2</v>
      </c>
      <c r="D45" s="63">
        <v>20463.5</v>
      </c>
      <c r="E45" s="63">
        <v>40927</v>
      </c>
      <c r="F45" s="63">
        <v>2</v>
      </c>
      <c r="G45" s="64">
        <v>20463.5</v>
      </c>
      <c r="H45" s="45"/>
      <c r="I45" s="45"/>
    </row>
    <row r="46" spans="1:9" x14ac:dyDescent="0.25">
      <c r="A46" s="62" t="s">
        <v>98</v>
      </c>
      <c r="B46" s="63">
        <v>10896</v>
      </c>
      <c r="C46" s="63">
        <v>1</v>
      </c>
      <c r="D46" s="63">
        <v>10896</v>
      </c>
      <c r="E46" s="63">
        <v>10896</v>
      </c>
      <c r="F46" s="63">
        <v>1</v>
      </c>
      <c r="G46" s="64">
        <v>10896</v>
      </c>
      <c r="H46" s="45"/>
      <c r="I46" s="45"/>
    </row>
    <row r="47" spans="1:9" x14ac:dyDescent="0.25">
      <c r="A47" s="62" t="s">
        <v>46</v>
      </c>
      <c r="B47" s="63">
        <v>42000</v>
      </c>
      <c r="C47" s="63">
        <v>2</v>
      </c>
      <c r="D47" s="63">
        <v>21000</v>
      </c>
      <c r="E47" s="63">
        <v>19200</v>
      </c>
      <c r="F47" s="63">
        <v>1</v>
      </c>
      <c r="G47" s="64">
        <v>19200</v>
      </c>
      <c r="H47" s="45"/>
      <c r="I47" s="45"/>
    </row>
    <row r="48" spans="1:9" x14ac:dyDescent="0.25">
      <c r="A48" s="62" t="s">
        <v>48</v>
      </c>
      <c r="B48" s="63">
        <v>6800</v>
      </c>
      <c r="C48" s="63">
        <v>1</v>
      </c>
      <c r="D48" s="63">
        <v>6800</v>
      </c>
      <c r="E48" s="63">
        <v>6800</v>
      </c>
      <c r="F48" s="63">
        <v>1</v>
      </c>
      <c r="G48" s="64">
        <v>6800</v>
      </c>
      <c r="H48" s="45"/>
      <c r="I48" s="45"/>
    </row>
    <row r="49" spans="1:9" x14ac:dyDescent="0.25">
      <c r="A49" s="62" t="s">
        <v>49</v>
      </c>
      <c r="B49" s="63">
        <v>6400</v>
      </c>
      <c r="C49" s="63">
        <v>2</v>
      </c>
      <c r="D49" s="63">
        <v>3200</v>
      </c>
      <c r="E49" s="63">
        <v>4400</v>
      </c>
      <c r="F49" s="63">
        <v>1</v>
      </c>
      <c r="G49" s="64">
        <v>4400</v>
      </c>
      <c r="H49" s="45"/>
      <c r="I49" s="45"/>
    </row>
    <row r="50" spans="1:9" x14ac:dyDescent="0.25">
      <c r="A50" s="62" t="s">
        <v>50</v>
      </c>
      <c r="B50" s="63">
        <v>47315</v>
      </c>
      <c r="C50" s="63">
        <v>4</v>
      </c>
      <c r="D50" s="63">
        <v>11828.75</v>
      </c>
      <c r="E50" s="63">
        <v>0</v>
      </c>
      <c r="F50" s="63">
        <v>0</v>
      </c>
      <c r="G50" s="64">
        <v>0</v>
      </c>
      <c r="H50" s="45"/>
      <c r="I50" s="45"/>
    </row>
    <row r="51" spans="1:9" x14ac:dyDescent="0.25">
      <c r="A51" s="62" t="s">
        <v>51</v>
      </c>
      <c r="B51" s="63">
        <v>4000</v>
      </c>
      <c r="C51" s="63">
        <v>1</v>
      </c>
      <c r="D51" s="63">
        <v>4000</v>
      </c>
      <c r="E51" s="63">
        <v>0</v>
      </c>
      <c r="F51" s="63">
        <v>0</v>
      </c>
      <c r="G51" s="64">
        <v>0</v>
      </c>
      <c r="H51" s="45"/>
      <c r="I51" s="45"/>
    </row>
    <row r="52" spans="1:9" x14ac:dyDescent="0.25">
      <c r="A52" s="62" t="s">
        <v>100</v>
      </c>
      <c r="B52" s="63">
        <v>2534</v>
      </c>
      <c r="C52" s="63">
        <v>1</v>
      </c>
      <c r="D52" s="63">
        <v>2534</v>
      </c>
      <c r="E52" s="63">
        <v>0</v>
      </c>
      <c r="F52" s="63">
        <v>0</v>
      </c>
      <c r="G52" s="64">
        <v>0</v>
      </c>
      <c r="H52" s="45"/>
      <c r="I52" s="45"/>
    </row>
    <row r="53" spans="1:9" x14ac:dyDescent="0.25">
      <c r="A53" s="65"/>
      <c r="B53" s="66">
        <f>SUBTOTAL(109,'01.04.2021'!$B$41:$B$52)</f>
        <v>509146</v>
      </c>
      <c r="C53" s="66">
        <f>SUBTOTAL(109,'01.04.2021'!$C$41:$C$52)</f>
        <v>43</v>
      </c>
      <c r="D53" s="67"/>
      <c r="E53" s="66">
        <f>SUBTOTAL(109,'01.04.2021'!$E$41:$E$52)</f>
        <v>258393</v>
      </c>
      <c r="F53" s="66">
        <f>SUBTOTAL(109,'01.04.2021'!$F$41:$F$52)</f>
        <v>18</v>
      </c>
      <c r="G53" s="68"/>
      <c r="H53" s="45"/>
      <c r="I53" s="45"/>
    </row>
    <row r="54" spans="1:9" x14ac:dyDescent="0.25">
      <c r="A54"/>
      <c r="B54" s="44"/>
      <c r="C54" s="44"/>
      <c r="D54" s="44"/>
      <c r="E54" s="44"/>
      <c r="F54" s="44"/>
      <c r="G54" s="44"/>
    </row>
    <row r="55" spans="1:9" ht="15.75" customHeight="1" x14ac:dyDescent="0.25">
      <c r="A55"/>
      <c r="B55" s="44"/>
      <c r="C55" s="44"/>
      <c r="D55" s="44"/>
      <c r="E55" s="44"/>
      <c r="F55" s="44"/>
      <c r="G55" s="44"/>
    </row>
    <row r="56" spans="1:9" ht="19.5" thickBot="1" x14ac:dyDescent="0.35">
      <c r="A56" s="40" t="s">
        <v>52</v>
      </c>
    </row>
    <row r="57" spans="1:9" ht="15.75" thickBot="1" x14ac:dyDescent="0.3">
      <c r="A57" s="143" t="s">
        <v>53</v>
      </c>
      <c r="B57" s="145" t="s">
        <v>7</v>
      </c>
      <c r="C57" s="146"/>
      <c r="D57" s="147"/>
      <c r="E57" s="145" t="s">
        <v>28</v>
      </c>
      <c r="F57" s="146"/>
      <c r="G57" s="147"/>
    </row>
    <row r="58" spans="1:9" ht="30.75" thickBot="1" x14ac:dyDescent="0.3">
      <c r="A58" s="148"/>
      <c r="B58" s="41" t="s">
        <v>29</v>
      </c>
      <c r="C58" s="41" t="s">
        <v>30</v>
      </c>
      <c r="D58" s="41" t="s">
        <v>31</v>
      </c>
      <c r="E58" s="42" t="s">
        <v>32</v>
      </c>
      <c r="F58" s="41" t="s">
        <v>33</v>
      </c>
      <c r="G58" s="41" t="s">
        <v>34</v>
      </c>
      <c r="H58" s="45"/>
      <c r="I58" s="45"/>
    </row>
    <row r="59" spans="1:9" x14ac:dyDescent="0.25">
      <c r="A59" s="59" t="s">
        <v>54</v>
      </c>
      <c r="B59" s="60">
        <v>509146</v>
      </c>
      <c r="C59" s="60">
        <v>43</v>
      </c>
      <c r="D59" s="60">
        <v>11840.60465116279</v>
      </c>
      <c r="E59" s="60">
        <v>258393</v>
      </c>
      <c r="F59" s="60">
        <v>18</v>
      </c>
      <c r="G59" s="61">
        <v>14355.166666666666</v>
      </c>
      <c r="H59" s="45"/>
      <c r="I59" s="45"/>
    </row>
    <row r="60" spans="1:9" x14ac:dyDescent="0.25">
      <c r="A60" s="69"/>
      <c r="B60" s="66">
        <f>SUBTOTAL(109,'01.04.2021'!$B$59:$B$59)</f>
        <v>509146</v>
      </c>
      <c r="C60" s="66">
        <f>SUBTOTAL(109,'01.04.2021'!$C$59:$C$59)</f>
        <v>43</v>
      </c>
      <c r="D60" s="67"/>
      <c r="E60" s="66">
        <f>SUBTOTAL(109,'01.04.2021'!$E$59:$E$59)</f>
        <v>258393</v>
      </c>
      <c r="F60" s="66">
        <f>SUBTOTAL(109,'01.04.2021'!$F$59:$F$59)</f>
        <v>18</v>
      </c>
      <c r="G60" s="68"/>
      <c r="H60" s="45"/>
      <c r="I60" s="45"/>
    </row>
    <row r="61" spans="1:9" ht="15.75" customHeight="1" x14ac:dyDescent="0.25">
      <c r="A61"/>
      <c r="B61" s="44"/>
      <c r="C61" s="44"/>
      <c r="D61" s="44"/>
      <c r="E61" s="44"/>
      <c r="F61" s="44"/>
      <c r="G61" s="44"/>
      <c r="H61" s="45"/>
      <c r="I61" s="45"/>
    </row>
    <row r="62" spans="1:9" x14ac:dyDescent="0.25">
      <c r="A62" s="43"/>
      <c r="B62" s="12"/>
      <c r="C62" s="12"/>
      <c r="D62" s="12"/>
      <c r="E62" s="12"/>
      <c r="F62" s="12"/>
      <c r="G62" s="12"/>
      <c r="H62" s="45"/>
      <c r="I62" s="45"/>
    </row>
    <row r="63" spans="1:9" ht="19.5" thickBot="1" x14ac:dyDescent="0.35">
      <c r="A63" s="40" t="s">
        <v>55</v>
      </c>
      <c r="B63" s="46"/>
      <c r="C63" s="46"/>
      <c r="D63" s="46"/>
      <c r="E63" s="46"/>
      <c r="F63" s="46"/>
      <c r="G63" s="46"/>
      <c r="H63" s="45"/>
      <c r="I63" s="45"/>
    </row>
    <row r="64" spans="1:9" ht="15.75" thickBot="1" x14ac:dyDescent="0.3">
      <c r="A64" s="143" t="s">
        <v>56</v>
      </c>
      <c r="B64" s="145" t="s">
        <v>7</v>
      </c>
      <c r="C64" s="146"/>
      <c r="D64" s="147"/>
      <c r="E64" s="145" t="s">
        <v>28</v>
      </c>
      <c r="F64" s="146"/>
      <c r="G64" s="147"/>
    </row>
    <row r="65" spans="1:9" s="47" customFormat="1" ht="30.75" thickBot="1" x14ac:dyDescent="0.3">
      <c r="A65" s="148"/>
      <c r="B65" s="41" t="s">
        <v>29</v>
      </c>
      <c r="C65" s="41" t="s">
        <v>30</v>
      </c>
      <c r="D65" s="41" t="s">
        <v>31</v>
      </c>
      <c r="E65" s="42" t="s">
        <v>32</v>
      </c>
      <c r="F65" s="41" t="s">
        <v>33</v>
      </c>
      <c r="G65" s="41" t="s">
        <v>34</v>
      </c>
    </row>
    <row r="66" spans="1:9" x14ac:dyDescent="0.25">
      <c r="A66" s="59" t="s">
        <v>115</v>
      </c>
      <c r="B66" s="60">
        <v>11605</v>
      </c>
      <c r="C66" s="60">
        <v>1</v>
      </c>
      <c r="D66" s="60">
        <v>11605</v>
      </c>
      <c r="E66" s="60">
        <v>11605</v>
      </c>
      <c r="F66" s="60">
        <v>1</v>
      </c>
      <c r="G66" s="61">
        <v>11605</v>
      </c>
    </row>
    <row r="67" spans="1:9" x14ac:dyDescent="0.25">
      <c r="A67" s="62" t="s">
        <v>57</v>
      </c>
      <c r="B67" s="63">
        <v>14201</v>
      </c>
      <c r="C67" s="63">
        <v>3</v>
      </c>
      <c r="D67" s="63">
        <v>4733.666666666667</v>
      </c>
      <c r="E67" s="63">
        <v>9667</v>
      </c>
      <c r="F67" s="63">
        <v>1</v>
      </c>
      <c r="G67" s="64">
        <v>9667</v>
      </c>
    </row>
    <row r="68" spans="1:9" x14ac:dyDescent="0.25">
      <c r="A68" s="62" t="s">
        <v>58</v>
      </c>
      <c r="B68" s="63">
        <v>160492</v>
      </c>
      <c r="C68" s="63">
        <v>10</v>
      </c>
      <c r="D68" s="63">
        <v>16049.2</v>
      </c>
      <c r="E68" s="63">
        <v>66027</v>
      </c>
      <c r="F68" s="63">
        <v>4</v>
      </c>
      <c r="G68" s="64">
        <v>16506.75</v>
      </c>
    </row>
    <row r="69" spans="1:9" x14ac:dyDescent="0.25">
      <c r="A69" s="62" t="s">
        <v>59</v>
      </c>
      <c r="B69" s="63">
        <v>311728</v>
      </c>
      <c r="C69" s="63">
        <v>27</v>
      </c>
      <c r="D69" s="63">
        <v>11545.481481481482</v>
      </c>
      <c r="E69" s="63">
        <v>171094</v>
      </c>
      <c r="F69" s="63">
        <v>12</v>
      </c>
      <c r="G69" s="64">
        <v>14257.833333333334</v>
      </c>
    </row>
    <row r="70" spans="1:9" x14ac:dyDescent="0.25">
      <c r="A70" s="62" t="s">
        <v>60</v>
      </c>
      <c r="B70" s="63">
        <v>2000</v>
      </c>
      <c r="C70" s="63">
        <v>1</v>
      </c>
      <c r="D70" s="63">
        <v>2000</v>
      </c>
      <c r="E70" s="63">
        <v>0</v>
      </c>
      <c r="F70" s="63">
        <v>0</v>
      </c>
      <c r="G70" s="64">
        <v>0</v>
      </c>
    </row>
    <row r="71" spans="1:9" x14ac:dyDescent="0.25">
      <c r="A71" s="62" t="s">
        <v>61</v>
      </c>
      <c r="B71" s="63">
        <v>9120</v>
      </c>
      <c r="C71" s="63">
        <v>1</v>
      </c>
      <c r="D71" s="63">
        <v>9120</v>
      </c>
      <c r="E71" s="63">
        <v>0</v>
      </c>
      <c r="F71" s="63">
        <v>0</v>
      </c>
      <c r="G71" s="64">
        <v>0</v>
      </c>
      <c r="H71" s="45"/>
      <c r="I71" s="45"/>
    </row>
    <row r="72" spans="1:9" x14ac:dyDescent="0.25">
      <c r="A72" s="65"/>
      <c r="B72" s="66">
        <f>SUBTOTAL(109,'01.04.2021'!$B$66:$B$71)</f>
        <v>509146</v>
      </c>
      <c r="C72" s="66">
        <f>SUBTOTAL(109,'01.04.2021'!$C$66:$C$71)</f>
        <v>43</v>
      </c>
      <c r="D72" s="67"/>
      <c r="E72" s="66">
        <f>SUBTOTAL(109,'01.04.2021'!$E$66:$E$71)</f>
        <v>258393</v>
      </c>
      <c r="F72" s="66">
        <f>SUBTOTAL(109,'01.04.2021'!$F$66:$F$71)</f>
        <v>18</v>
      </c>
      <c r="G72" s="68"/>
      <c r="H72" s="45"/>
      <c r="I72" s="45"/>
    </row>
    <row r="73" spans="1:9" x14ac:dyDescent="0.25">
      <c r="A73"/>
      <c r="B73" s="44"/>
      <c r="C73" s="44"/>
      <c r="D73" s="44"/>
      <c r="E73" s="44"/>
      <c r="F73" s="44"/>
      <c r="G73" s="44"/>
      <c r="H73" s="45"/>
      <c r="I73" s="45"/>
    </row>
    <row r="74" spans="1:9" x14ac:dyDescent="0.25">
      <c r="A74"/>
      <c r="B74" s="44"/>
      <c r="C74" s="44"/>
      <c r="D74" s="44"/>
      <c r="E74" s="44"/>
      <c r="F74" s="44"/>
      <c r="G74" s="44"/>
      <c r="H74" s="45"/>
      <c r="I74" s="45"/>
    </row>
    <row r="75" spans="1:9" ht="19.5" thickBot="1" x14ac:dyDescent="0.35">
      <c r="A75" s="48" t="s">
        <v>62</v>
      </c>
      <c r="B75" s="46"/>
      <c r="C75" s="46"/>
      <c r="D75" s="46"/>
      <c r="E75" s="46"/>
      <c r="F75" s="46"/>
      <c r="G75" s="46"/>
      <c r="H75" s="45"/>
      <c r="I75" s="45"/>
    </row>
    <row r="76" spans="1:9" ht="15.75" thickBot="1" x14ac:dyDescent="0.3">
      <c r="A76" s="143" t="s">
        <v>63</v>
      </c>
      <c r="B76" s="145" t="s">
        <v>7</v>
      </c>
      <c r="C76" s="146"/>
      <c r="D76" s="147"/>
      <c r="E76" s="145" t="s">
        <v>28</v>
      </c>
      <c r="F76" s="146"/>
      <c r="G76" s="147"/>
      <c r="H76" s="45"/>
      <c r="I76" s="45"/>
    </row>
    <row r="77" spans="1:9" ht="30.75" thickBot="1" x14ac:dyDescent="0.3">
      <c r="A77" s="148"/>
      <c r="B77" s="41" t="s">
        <v>29</v>
      </c>
      <c r="C77" s="41" t="s">
        <v>30</v>
      </c>
      <c r="D77" s="41" t="s">
        <v>31</v>
      </c>
      <c r="E77" s="42" t="s">
        <v>32</v>
      </c>
      <c r="F77" s="41" t="s">
        <v>33</v>
      </c>
      <c r="G77" s="41" t="s">
        <v>34</v>
      </c>
      <c r="H77" s="45"/>
      <c r="I77" s="45"/>
    </row>
    <row r="78" spans="1:9" x14ac:dyDescent="0.25">
      <c r="A78" s="59" t="s">
        <v>64</v>
      </c>
      <c r="B78" s="60">
        <v>74210</v>
      </c>
      <c r="C78" s="60">
        <v>15</v>
      </c>
      <c r="D78" s="60">
        <v>4947.333333333333</v>
      </c>
      <c r="E78" s="60">
        <v>43410</v>
      </c>
      <c r="F78" s="60">
        <v>6</v>
      </c>
      <c r="G78" s="61">
        <v>7235</v>
      </c>
      <c r="H78" s="45"/>
      <c r="I78" s="45"/>
    </row>
    <row r="79" spans="1:9" x14ac:dyDescent="0.25">
      <c r="A79" s="62" t="s">
        <v>65</v>
      </c>
      <c r="B79" s="63">
        <v>205205</v>
      </c>
      <c r="C79" s="63">
        <v>17</v>
      </c>
      <c r="D79" s="63">
        <v>12070.882352941177</v>
      </c>
      <c r="E79" s="63">
        <v>97335</v>
      </c>
      <c r="F79" s="63">
        <v>7</v>
      </c>
      <c r="G79" s="64">
        <v>13905</v>
      </c>
      <c r="H79" s="45"/>
      <c r="I79" s="45"/>
    </row>
    <row r="80" spans="1:9" x14ac:dyDescent="0.25">
      <c r="A80" s="62" t="s">
        <v>109</v>
      </c>
      <c r="B80" s="63">
        <v>15600</v>
      </c>
      <c r="C80" s="63">
        <v>1</v>
      </c>
      <c r="D80" s="63">
        <v>15600</v>
      </c>
      <c r="E80" s="63">
        <v>0</v>
      </c>
      <c r="F80" s="63">
        <v>0</v>
      </c>
      <c r="G80" s="64">
        <v>0</v>
      </c>
      <c r="H80" s="45"/>
      <c r="I80" s="45"/>
    </row>
    <row r="81" spans="1:9" x14ac:dyDescent="0.25">
      <c r="A81" s="62" t="s">
        <v>107</v>
      </c>
      <c r="B81" s="63">
        <v>6600</v>
      </c>
      <c r="C81" s="63">
        <v>2</v>
      </c>
      <c r="D81" s="63">
        <v>3300</v>
      </c>
      <c r="E81" s="63">
        <v>5100</v>
      </c>
      <c r="F81" s="63">
        <v>1</v>
      </c>
      <c r="G81" s="64">
        <v>5100</v>
      </c>
      <c r="H81" s="45"/>
      <c r="I81" s="45"/>
    </row>
    <row r="82" spans="1:9" x14ac:dyDescent="0.25">
      <c r="A82" s="62" t="s">
        <v>66</v>
      </c>
      <c r="B82" s="63">
        <v>31072</v>
      </c>
      <c r="C82" s="63">
        <v>3</v>
      </c>
      <c r="D82" s="63">
        <v>10357.333333333334</v>
      </c>
      <c r="E82" s="63">
        <v>11472</v>
      </c>
      <c r="F82" s="63">
        <v>2</v>
      </c>
      <c r="G82" s="64">
        <v>5736</v>
      </c>
      <c r="H82" s="45"/>
      <c r="I82" s="45"/>
    </row>
    <row r="83" spans="1:9" x14ac:dyDescent="0.25">
      <c r="A83" s="62" t="s">
        <v>67</v>
      </c>
      <c r="B83" s="63">
        <v>43115</v>
      </c>
      <c r="C83" s="63">
        <v>5</v>
      </c>
      <c r="D83" s="63">
        <v>8623</v>
      </c>
      <c r="E83" s="63">
        <v>34400</v>
      </c>
      <c r="F83" s="63">
        <v>2</v>
      </c>
      <c r="G83" s="64">
        <v>17200</v>
      </c>
      <c r="H83" s="45"/>
      <c r="I83" s="45"/>
    </row>
    <row r="84" spans="1:9" x14ac:dyDescent="0.25">
      <c r="A84" s="65"/>
      <c r="B84" s="66">
        <f>SUBTOTAL(109,'01.04.2021'!$B$78:$B$83)</f>
        <v>375802</v>
      </c>
      <c r="C84" s="66">
        <f>SUBTOTAL(109,'01.04.2021'!$C$78:$C$83)</f>
        <v>43</v>
      </c>
      <c r="D84" s="67"/>
      <c r="E84" s="66">
        <f>SUBTOTAL(109,'01.04.2021'!$E$78:$E$83)</f>
        <v>191717</v>
      </c>
      <c r="F84" s="66">
        <f>SUBTOTAL(109,'01.04.2021'!$F$78:$F$83)</f>
        <v>18</v>
      </c>
      <c r="G84" s="68"/>
      <c r="H84" s="45"/>
      <c r="I84" s="45"/>
    </row>
    <row r="85" spans="1:9" x14ac:dyDescent="0.25">
      <c r="A85"/>
      <c r="B85" s="44"/>
      <c r="C85" s="44"/>
      <c r="D85" s="44"/>
      <c r="E85" s="44"/>
      <c r="F85" s="44"/>
      <c r="G85" s="44"/>
      <c r="H85" s="45"/>
      <c r="I85" s="45"/>
    </row>
    <row r="86" spans="1:9" x14ac:dyDescent="0.25">
      <c r="A86"/>
      <c r="B86" s="44"/>
      <c r="C86" s="44"/>
      <c r="D86" s="44"/>
      <c r="E86" s="44"/>
      <c r="F86" s="44"/>
      <c r="G86" s="44"/>
    </row>
    <row r="87" spans="1:9" ht="19.5" thickBot="1" x14ac:dyDescent="0.35">
      <c r="A87" s="49" t="s">
        <v>68</v>
      </c>
    </row>
    <row r="88" spans="1:9" ht="15" customHeight="1" thickBot="1" x14ac:dyDescent="0.3">
      <c r="A88" s="143" t="s">
        <v>41</v>
      </c>
      <c r="B88" s="145" t="s">
        <v>7</v>
      </c>
      <c r="C88" s="146"/>
      <c r="D88" s="147"/>
      <c r="E88" s="145" t="s">
        <v>28</v>
      </c>
      <c r="F88" s="146"/>
      <c r="G88" s="147"/>
      <c r="H88" s="44"/>
    </row>
    <row r="89" spans="1:9" ht="15" customHeight="1" thickBot="1" x14ac:dyDescent="0.3">
      <c r="A89" s="148"/>
      <c r="B89" s="41" t="s">
        <v>29</v>
      </c>
      <c r="C89" s="41" t="s">
        <v>30</v>
      </c>
      <c r="D89" s="41" t="s">
        <v>31</v>
      </c>
      <c r="E89" s="42" t="s">
        <v>32</v>
      </c>
      <c r="F89" s="41" t="s">
        <v>33</v>
      </c>
      <c r="G89" s="41" t="s">
        <v>34</v>
      </c>
      <c r="H89" s="44"/>
    </row>
    <row r="90" spans="1:9" ht="15" customHeight="1" x14ac:dyDescent="0.25">
      <c r="A90" s="59" t="s">
        <v>42</v>
      </c>
      <c r="B90" s="60">
        <v>28630</v>
      </c>
      <c r="C90" s="60">
        <v>3</v>
      </c>
      <c r="D90" s="60">
        <v>9543.3333333333339</v>
      </c>
      <c r="E90" s="60">
        <v>0</v>
      </c>
      <c r="F90" s="60">
        <v>0</v>
      </c>
      <c r="G90" s="61">
        <v>0</v>
      </c>
      <c r="H90" s="44"/>
    </row>
    <row r="91" spans="1:9" ht="15" customHeight="1" x14ac:dyDescent="0.25">
      <c r="A91" s="62" t="s">
        <v>43</v>
      </c>
      <c r="B91" s="63">
        <v>156975</v>
      </c>
      <c r="C91" s="63">
        <v>13</v>
      </c>
      <c r="D91" s="63">
        <v>12075</v>
      </c>
      <c r="E91" s="63">
        <v>97335</v>
      </c>
      <c r="F91" s="63">
        <v>7</v>
      </c>
      <c r="G91" s="64">
        <v>13905</v>
      </c>
      <c r="H91" s="45"/>
    </row>
    <row r="92" spans="1:9" ht="15" customHeight="1" x14ac:dyDescent="0.25">
      <c r="A92" s="62" t="s">
        <v>97</v>
      </c>
      <c r="B92" s="63">
        <v>19600</v>
      </c>
      <c r="C92" s="63">
        <v>1</v>
      </c>
      <c r="D92" s="63">
        <v>19600</v>
      </c>
      <c r="E92" s="63">
        <v>0</v>
      </c>
      <c r="F92" s="63">
        <v>0</v>
      </c>
      <c r="G92" s="64">
        <v>0</v>
      </c>
    </row>
    <row r="93" spans="1:9" ht="15" customHeight="1" x14ac:dyDescent="0.25">
      <c r="A93" s="65"/>
      <c r="B93" s="66">
        <f>SUBTOTAL(109,'01.04.2021'!$B$90:$B$92)</f>
        <v>205205</v>
      </c>
      <c r="C93" s="66">
        <f>SUBTOTAL(109,'01.04.2021'!$C$90:$C$92)</f>
        <v>17</v>
      </c>
      <c r="D93" s="67"/>
      <c r="E93" s="66">
        <f>SUBTOTAL(109,'01.04.2021'!$E$90:$E$92)</f>
        <v>97335</v>
      </c>
      <c r="F93" s="66">
        <f>SUBTOTAL(109,'01.04.2021'!$F$90:$F$92)</f>
        <v>7</v>
      </c>
      <c r="G93" s="68"/>
    </row>
    <row r="94" spans="1:9" ht="15" customHeight="1" x14ac:dyDescent="0.25">
      <c r="A94"/>
      <c r="B94" s="44"/>
      <c r="C94" s="44"/>
      <c r="D94" s="44"/>
      <c r="E94" s="44"/>
      <c r="F94" s="44"/>
      <c r="G94" s="44"/>
    </row>
    <row r="95" spans="1:9" ht="15" customHeight="1" x14ac:dyDescent="0.25">
      <c r="A95"/>
      <c r="B95" s="44"/>
      <c r="C95" s="44"/>
      <c r="D95" s="44"/>
      <c r="E95" s="44"/>
      <c r="F95" s="44"/>
      <c r="G95" s="44"/>
    </row>
    <row r="96" spans="1:9" ht="15" customHeight="1" x14ac:dyDescent="0.25">
      <c r="B96" s="13"/>
      <c r="C96" s="13"/>
      <c r="D96" s="13"/>
      <c r="E96" s="13"/>
      <c r="F96" s="13"/>
      <c r="G96" s="13"/>
    </row>
    <row r="97" spans="1:1" ht="15" customHeight="1" x14ac:dyDescent="0.25"/>
    <row r="98" spans="1:1" ht="15" customHeight="1" x14ac:dyDescent="0.25">
      <c r="A98"/>
    </row>
    <row r="99" spans="1:1" ht="15" customHeight="1" x14ac:dyDescent="0.25">
      <c r="A99"/>
    </row>
    <row r="100" spans="1:1" ht="15" customHeight="1" x14ac:dyDescent="0.25">
      <c r="A100"/>
    </row>
    <row r="101" spans="1:1" ht="15" customHeight="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ht="15" customHeight="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</sheetData>
  <protectedRanges>
    <protectedRange sqref="B4" name="Bereich1"/>
  </protectedRanges>
  <mergeCells count="27">
    <mergeCell ref="A1:F1"/>
    <mergeCell ref="A12:A13"/>
    <mergeCell ref="B12:B13"/>
    <mergeCell ref="C12:E12"/>
    <mergeCell ref="F12:H12"/>
    <mergeCell ref="A17:A18"/>
    <mergeCell ref="B17:B18"/>
    <mergeCell ref="C17:E17"/>
    <mergeCell ref="F17:G17"/>
    <mergeCell ref="A28:A29"/>
    <mergeCell ref="B28:D28"/>
    <mergeCell ref="E28:G28"/>
    <mergeCell ref="A39:A40"/>
    <mergeCell ref="B39:D39"/>
    <mergeCell ref="E39:G39"/>
    <mergeCell ref="A57:A58"/>
    <mergeCell ref="B57:D57"/>
    <mergeCell ref="E57:G57"/>
    <mergeCell ref="A88:A89"/>
    <mergeCell ref="B88:D88"/>
    <mergeCell ref="E88:G88"/>
    <mergeCell ref="A64:A65"/>
    <mergeCell ref="B64:D64"/>
    <mergeCell ref="E64:G64"/>
    <mergeCell ref="A76:A77"/>
    <mergeCell ref="B76:D76"/>
    <mergeCell ref="E76:G76"/>
  </mergeCells>
  <dataValidations count="1">
    <dataValidation showInputMessage="1" showErrorMessage="1" sqref="B4" xr:uid="{00000000-0002-0000-0B00-000000000000}"/>
  </dataValidation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30">
    <tabColor rgb="FFFFC000"/>
  </sheetPr>
  <dimension ref="A1:J126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114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650000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1094862</v>
      </c>
      <c r="B14" s="21">
        <v>133</v>
      </c>
      <c r="C14" s="22">
        <v>751</v>
      </c>
      <c r="D14" s="52">
        <v>48200</v>
      </c>
      <c r="E14" s="23">
        <v>8294.4090909090901</v>
      </c>
      <c r="F14" s="24">
        <v>0.96</v>
      </c>
      <c r="G14" s="53">
        <v>7.5</v>
      </c>
      <c r="H14" s="51">
        <v>4.8351795386085188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676980</v>
      </c>
      <c r="B19" s="31">
        <v>73</v>
      </c>
      <c r="C19" s="32">
        <v>751</v>
      </c>
      <c r="D19" s="33">
        <v>48200</v>
      </c>
      <c r="E19" s="34">
        <v>9273.698630136987</v>
      </c>
      <c r="F19" s="55">
        <v>0.96</v>
      </c>
      <c r="G19" s="56">
        <v>5.52</v>
      </c>
      <c r="H19" s="35">
        <v>3.7293270638832232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60979</v>
      </c>
      <c r="B23" s="54">
        <v>14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30528</v>
      </c>
      <c r="C30" s="60">
        <v>22</v>
      </c>
      <c r="D30" s="60">
        <v>1387.6363636363637</v>
      </c>
      <c r="E30" s="60">
        <v>11309</v>
      </c>
      <c r="F30" s="60">
        <v>8</v>
      </c>
      <c r="G30" s="61">
        <v>1413.625</v>
      </c>
    </row>
    <row r="31" spans="1:8" x14ac:dyDescent="0.25">
      <c r="A31" s="62" t="s">
        <v>36</v>
      </c>
      <c r="B31" s="63">
        <v>108523</v>
      </c>
      <c r="C31" s="63">
        <v>31</v>
      </c>
      <c r="D31" s="63">
        <v>3500.7419354838707</v>
      </c>
      <c r="E31" s="63">
        <v>71774</v>
      </c>
      <c r="F31" s="63">
        <v>21</v>
      </c>
      <c r="G31" s="64">
        <v>3417.8095238095239</v>
      </c>
    </row>
    <row r="32" spans="1:8" x14ac:dyDescent="0.25">
      <c r="A32" s="62" t="s">
        <v>37</v>
      </c>
      <c r="B32" s="63">
        <v>287063</v>
      </c>
      <c r="C32" s="63">
        <v>37</v>
      </c>
      <c r="D32" s="63">
        <v>7758.4594594594591</v>
      </c>
      <c r="E32" s="63">
        <v>164741</v>
      </c>
      <c r="F32" s="63">
        <v>20</v>
      </c>
      <c r="G32" s="64">
        <v>8237.0499999999993</v>
      </c>
    </row>
    <row r="33" spans="1:9" x14ac:dyDescent="0.25">
      <c r="A33" s="62" t="s">
        <v>38</v>
      </c>
      <c r="B33" s="63">
        <v>491348</v>
      </c>
      <c r="C33" s="63">
        <v>37</v>
      </c>
      <c r="D33" s="63">
        <v>13279.675675675675</v>
      </c>
      <c r="E33" s="63">
        <v>251756</v>
      </c>
      <c r="F33" s="63">
        <v>19</v>
      </c>
      <c r="G33" s="64">
        <v>13250.315789473685</v>
      </c>
    </row>
    <row r="34" spans="1:9" x14ac:dyDescent="0.25">
      <c r="A34" s="62" t="s">
        <v>39</v>
      </c>
      <c r="B34" s="63">
        <v>177400</v>
      </c>
      <c r="C34" s="63">
        <v>5</v>
      </c>
      <c r="D34" s="63">
        <v>35480</v>
      </c>
      <c r="E34" s="63">
        <v>177400</v>
      </c>
      <c r="F34" s="63">
        <v>5</v>
      </c>
      <c r="G34" s="64">
        <v>35480</v>
      </c>
    </row>
    <row r="35" spans="1:9" x14ac:dyDescent="0.25">
      <c r="A35" s="62" t="s">
        <v>100</v>
      </c>
      <c r="B35" s="63"/>
      <c r="C35" s="63">
        <v>1</v>
      </c>
      <c r="D35" s="63"/>
      <c r="E35" s="63"/>
      <c r="F35" s="63">
        <v>0</v>
      </c>
      <c r="G35" s="64">
        <v>0</v>
      </c>
    </row>
    <row r="36" spans="1:9" x14ac:dyDescent="0.25">
      <c r="A36" s="65"/>
      <c r="B36" s="66">
        <f>SUBTOTAL(109,'01.09.2020'!$B$30:$B$35)</f>
        <v>1094862</v>
      </c>
      <c r="C36" s="66">
        <f>SUBTOTAL(109,'01.09.2020'!$C$30:$C$35)</f>
        <v>133</v>
      </c>
      <c r="D36" s="67"/>
      <c r="E36" s="66">
        <f>SUBTOTAL(109,'01.09.2020'!$E$30:$E$35)</f>
        <v>676980</v>
      </c>
      <c r="F36" s="66">
        <f>SUBTOTAL(109,'01.09.2020'!$F$30:$F$35)</f>
        <v>73</v>
      </c>
      <c r="G36" s="68"/>
    </row>
    <row r="37" spans="1:9" x14ac:dyDescent="0.25">
      <c r="A37"/>
      <c r="B37" s="44"/>
      <c r="C37" s="44"/>
      <c r="D37" s="44"/>
      <c r="E37" s="44"/>
      <c r="F37" s="44"/>
      <c r="G37" s="44"/>
    </row>
    <row r="39" spans="1:9" ht="15.75" customHeight="1" thickBot="1" x14ac:dyDescent="0.35">
      <c r="A39" s="40" t="s">
        <v>40</v>
      </c>
    </row>
    <row r="40" spans="1:9" ht="15.75" thickBot="1" x14ac:dyDescent="0.3">
      <c r="A40" s="143" t="s">
        <v>41</v>
      </c>
      <c r="B40" s="145" t="s">
        <v>7</v>
      </c>
      <c r="C40" s="146"/>
      <c r="D40" s="147"/>
      <c r="E40" s="145" t="s">
        <v>28</v>
      </c>
      <c r="F40" s="146"/>
      <c r="G40" s="147"/>
    </row>
    <row r="41" spans="1:9" ht="30.75" thickBot="1" x14ac:dyDescent="0.3">
      <c r="A41" s="148"/>
      <c r="B41" s="41" t="s">
        <v>29</v>
      </c>
      <c r="C41" s="41" t="s">
        <v>30</v>
      </c>
      <c r="D41" s="41" t="s">
        <v>31</v>
      </c>
      <c r="E41" s="42" t="s">
        <v>32</v>
      </c>
      <c r="F41" s="41" t="s">
        <v>33</v>
      </c>
      <c r="G41" s="41" t="s">
        <v>34</v>
      </c>
    </row>
    <row r="42" spans="1:9" x14ac:dyDescent="0.25">
      <c r="A42" s="59" t="s">
        <v>42</v>
      </c>
      <c r="B42" s="60">
        <v>87047</v>
      </c>
      <c r="C42" s="60">
        <v>9</v>
      </c>
      <c r="D42" s="60">
        <v>9671.8888888888887</v>
      </c>
      <c r="E42" s="60">
        <v>71201</v>
      </c>
      <c r="F42" s="60">
        <v>7</v>
      </c>
      <c r="G42" s="61">
        <v>10171.571428571429</v>
      </c>
    </row>
    <row r="43" spans="1:9" x14ac:dyDescent="0.25">
      <c r="A43" s="62" t="s">
        <v>43</v>
      </c>
      <c r="B43" s="63">
        <v>266599</v>
      </c>
      <c r="C43" s="63">
        <v>46</v>
      </c>
      <c r="D43" s="63">
        <v>5795.630434782609</v>
      </c>
      <c r="E43" s="63">
        <v>200398</v>
      </c>
      <c r="F43" s="63">
        <v>29</v>
      </c>
      <c r="G43" s="64">
        <v>6910.2758620689656</v>
      </c>
      <c r="H43" s="45"/>
      <c r="I43" s="45"/>
    </row>
    <row r="44" spans="1:9" x14ac:dyDescent="0.25">
      <c r="A44" s="62" t="s">
        <v>44</v>
      </c>
      <c r="B44" s="63">
        <v>134234</v>
      </c>
      <c r="C44" s="63">
        <v>16</v>
      </c>
      <c r="D44" s="63">
        <v>8389.625</v>
      </c>
      <c r="E44" s="63">
        <v>87167</v>
      </c>
      <c r="F44" s="63">
        <v>9</v>
      </c>
      <c r="G44" s="64">
        <v>9685.2222222222226</v>
      </c>
      <c r="H44" s="45"/>
      <c r="I44" s="45"/>
    </row>
    <row r="45" spans="1:9" x14ac:dyDescent="0.25">
      <c r="A45" s="62" t="s">
        <v>96</v>
      </c>
      <c r="B45" s="63">
        <v>4625</v>
      </c>
      <c r="C45" s="63">
        <v>1</v>
      </c>
      <c r="D45" s="63">
        <v>4625</v>
      </c>
      <c r="E45" s="63">
        <v>0</v>
      </c>
      <c r="F45" s="63">
        <v>0</v>
      </c>
      <c r="G45" s="64">
        <v>0</v>
      </c>
      <c r="H45" s="45"/>
      <c r="I45" s="45"/>
    </row>
    <row r="46" spans="1:9" x14ac:dyDescent="0.25">
      <c r="A46" s="62" t="s">
        <v>97</v>
      </c>
      <c r="B46" s="63">
        <v>16662</v>
      </c>
      <c r="C46" s="63">
        <v>4</v>
      </c>
      <c r="D46" s="63">
        <v>4165.5</v>
      </c>
      <c r="E46" s="63">
        <v>15321</v>
      </c>
      <c r="F46" s="63">
        <v>3</v>
      </c>
      <c r="G46" s="64">
        <v>5107</v>
      </c>
      <c r="H46" s="45"/>
      <c r="I46" s="45"/>
    </row>
    <row r="47" spans="1:9" x14ac:dyDescent="0.25">
      <c r="A47" s="62" t="s">
        <v>45</v>
      </c>
      <c r="B47" s="63">
        <v>197216</v>
      </c>
      <c r="C47" s="63">
        <v>15</v>
      </c>
      <c r="D47" s="63">
        <v>13147.733333333334</v>
      </c>
      <c r="E47" s="63">
        <v>100000</v>
      </c>
      <c r="F47" s="63">
        <v>5</v>
      </c>
      <c r="G47" s="64">
        <v>20000</v>
      </c>
      <c r="H47" s="45"/>
      <c r="I47" s="45"/>
    </row>
    <row r="48" spans="1:9" x14ac:dyDescent="0.25">
      <c r="A48" s="62" t="s">
        <v>98</v>
      </c>
      <c r="B48" s="63">
        <v>55230</v>
      </c>
      <c r="C48" s="63">
        <v>6</v>
      </c>
      <c r="D48" s="63">
        <v>9205</v>
      </c>
      <c r="E48" s="63">
        <v>1307</v>
      </c>
      <c r="F48" s="63">
        <v>1</v>
      </c>
      <c r="G48" s="64">
        <v>1307</v>
      </c>
      <c r="H48" s="45"/>
      <c r="I48" s="45"/>
    </row>
    <row r="49" spans="1:9" x14ac:dyDescent="0.25">
      <c r="A49" s="62" t="s">
        <v>46</v>
      </c>
      <c r="B49" s="63">
        <v>1800</v>
      </c>
      <c r="C49" s="63">
        <v>1</v>
      </c>
      <c r="D49" s="63">
        <v>1800</v>
      </c>
      <c r="E49" s="63">
        <v>1800</v>
      </c>
      <c r="F49" s="63">
        <v>1</v>
      </c>
      <c r="G49" s="64">
        <v>1800</v>
      </c>
      <c r="H49" s="45"/>
      <c r="I49" s="45"/>
    </row>
    <row r="50" spans="1:9" x14ac:dyDescent="0.25">
      <c r="A50" s="62" t="s">
        <v>99</v>
      </c>
      <c r="B50" s="63">
        <v>72988</v>
      </c>
      <c r="C50" s="63">
        <v>9</v>
      </c>
      <c r="D50" s="63">
        <v>8109.7777777777774</v>
      </c>
      <c r="E50" s="63">
        <v>38014</v>
      </c>
      <c r="F50" s="63">
        <v>6</v>
      </c>
      <c r="G50" s="64">
        <v>6335.666666666667</v>
      </c>
      <c r="H50" s="45"/>
      <c r="I50" s="45"/>
    </row>
    <row r="51" spans="1:9" x14ac:dyDescent="0.25">
      <c r="A51" s="62" t="s">
        <v>47</v>
      </c>
      <c r="B51" s="63">
        <v>8399</v>
      </c>
      <c r="C51" s="63">
        <v>2</v>
      </c>
      <c r="D51" s="63">
        <v>4199.5</v>
      </c>
      <c r="E51" s="63">
        <v>3600</v>
      </c>
      <c r="F51" s="63">
        <v>1</v>
      </c>
      <c r="G51" s="64">
        <v>3600</v>
      </c>
      <c r="H51" s="45"/>
      <c r="I51" s="45"/>
    </row>
    <row r="52" spans="1:9" x14ac:dyDescent="0.25">
      <c r="A52" s="62" t="s">
        <v>48</v>
      </c>
      <c r="B52" s="63">
        <v>65860</v>
      </c>
      <c r="C52" s="63">
        <v>7</v>
      </c>
      <c r="D52" s="63">
        <v>9408.5714285714294</v>
      </c>
      <c r="E52" s="63">
        <v>56900</v>
      </c>
      <c r="F52" s="63">
        <v>5</v>
      </c>
      <c r="G52" s="64">
        <v>11380</v>
      </c>
      <c r="H52" s="45"/>
      <c r="I52" s="45"/>
    </row>
    <row r="53" spans="1:9" x14ac:dyDescent="0.25">
      <c r="A53" s="62" t="s">
        <v>49</v>
      </c>
      <c r="B53" s="63">
        <v>73852</v>
      </c>
      <c r="C53" s="63">
        <v>10</v>
      </c>
      <c r="D53" s="63">
        <v>7385.2</v>
      </c>
      <c r="E53" s="63">
        <v>4522</v>
      </c>
      <c r="F53" s="63">
        <v>1</v>
      </c>
      <c r="G53" s="64">
        <v>4522</v>
      </c>
    </row>
    <row r="54" spans="1:9" x14ac:dyDescent="0.25">
      <c r="A54" s="62" t="s">
        <v>50</v>
      </c>
      <c r="B54" s="63">
        <v>61800</v>
      </c>
      <c r="C54" s="63">
        <v>2</v>
      </c>
      <c r="D54" s="63">
        <v>30900</v>
      </c>
      <c r="E54" s="63">
        <v>48200</v>
      </c>
      <c r="F54" s="63">
        <v>1</v>
      </c>
      <c r="G54" s="64">
        <v>48200</v>
      </c>
      <c r="H54" s="45"/>
      <c r="I54" s="45"/>
    </row>
    <row r="55" spans="1:9" x14ac:dyDescent="0.25">
      <c r="A55" s="62" t="s">
        <v>51</v>
      </c>
      <c r="B55" s="63">
        <v>48550</v>
      </c>
      <c r="C55" s="63">
        <v>4</v>
      </c>
      <c r="D55" s="63">
        <v>12137.5</v>
      </c>
      <c r="E55" s="63">
        <v>48550</v>
      </c>
      <c r="F55" s="63">
        <v>4</v>
      </c>
      <c r="G55" s="64">
        <v>12137.5</v>
      </c>
      <c r="H55" s="45"/>
      <c r="I55" s="45"/>
    </row>
    <row r="56" spans="1:9" x14ac:dyDescent="0.25">
      <c r="A56" s="65"/>
      <c r="B56" s="66">
        <f>SUBTOTAL(109,'01.09.2020'!$B$42:$B$55)</f>
        <v>1094862</v>
      </c>
      <c r="C56" s="66">
        <f>SUBTOTAL(109,'01.09.2020'!$C$42:$C$55)</f>
        <v>132</v>
      </c>
      <c r="D56" s="67"/>
      <c r="E56" s="66">
        <f>SUBTOTAL(109,'01.09.2020'!$E$42:$E$55)</f>
        <v>676980</v>
      </c>
      <c r="F56" s="66">
        <f>SUBTOTAL(109,'01.09.2020'!$F$42:$F$55)</f>
        <v>73</v>
      </c>
      <c r="G56" s="68"/>
      <c r="H56" s="45"/>
      <c r="I56" s="45"/>
    </row>
    <row r="57" spans="1:9" x14ac:dyDescent="0.25">
      <c r="A57"/>
      <c r="B57" s="44"/>
      <c r="C57" s="44"/>
      <c r="D57" s="44"/>
      <c r="E57" s="44"/>
      <c r="F57" s="44"/>
      <c r="G57" s="44"/>
    </row>
    <row r="58" spans="1:9" ht="15.75" customHeight="1" x14ac:dyDescent="0.25">
      <c r="A58"/>
      <c r="B58" s="44"/>
      <c r="C58" s="44"/>
      <c r="D58" s="44"/>
      <c r="E58" s="44"/>
      <c r="F58" s="44"/>
      <c r="G58" s="44"/>
    </row>
    <row r="59" spans="1:9" ht="19.5" thickBot="1" x14ac:dyDescent="0.35">
      <c r="A59" s="40" t="s">
        <v>52</v>
      </c>
    </row>
    <row r="60" spans="1:9" ht="15.75" thickBot="1" x14ac:dyDescent="0.3">
      <c r="A60" s="143" t="s">
        <v>53</v>
      </c>
      <c r="B60" s="145" t="s">
        <v>7</v>
      </c>
      <c r="C60" s="146"/>
      <c r="D60" s="147"/>
      <c r="E60" s="145" t="s">
        <v>28</v>
      </c>
      <c r="F60" s="146"/>
      <c r="G60" s="147"/>
    </row>
    <row r="61" spans="1:9" ht="30.75" thickBot="1" x14ac:dyDescent="0.3">
      <c r="A61" s="148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</row>
    <row r="62" spans="1:9" ht="15" customHeight="1" x14ac:dyDescent="0.25">
      <c r="A62" s="59" t="s">
        <v>102</v>
      </c>
      <c r="B62" s="60">
        <v>309539</v>
      </c>
      <c r="C62" s="60">
        <v>50</v>
      </c>
      <c r="D62" s="60">
        <v>6190.78</v>
      </c>
      <c r="E62" s="60">
        <v>282968</v>
      </c>
      <c r="F62" s="60">
        <v>45</v>
      </c>
      <c r="G62" s="61">
        <v>6288.1777777777779</v>
      </c>
      <c r="H62" s="45"/>
      <c r="I62" s="45"/>
    </row>
    <row r="63" spans="1:9" x14ac:dyDescent="0.25">
      <c r="A63" s="62" t="s">
        <v>54</v>
      </c>
      <c r="B63" s="63">
        <v>772595</v>
      </c>
      <c r="C63" s="63">
        <v>80</v>
      </c>
      <c r="D63" s="63">
        <v>9657.4375</v>
      </c>
      <c r="E63" s="63">
        <v>382932</v>
      </c>
      <c r="F63" s="63">
        <v>27</v>
      </c>
      <c r="G63" s="64">
        <v>14182.666666666666</v>
      </c>
      <c r="H63" s="45"/>
      <c r="I63" s="45"/>
    </row>
    <row r="64" spans="1:9" x14ac:dyDescent="0.25">
      <c r="A64" s="62" t="s">
        <v>103</v>
      </c>
      <c r="B64" s="63">
        <v>1648</v>
      </c>
      <c r="C64" s="63">
        <v>1</v>
      </c>
      <c r="D64" s="63">
        <v>1648</v>
      </c>
      <c r="E64" s="63">
        <v>0</v>
      </c>
      <c r="F64" s="63">
        <v>0</v>
      </c>
      <c r="G64" s="64">
        <v>0</v>
      </c>
      <c r="H64" s="45"/>
      <c r="I64" s="45"/>
    </row>
    <row r="65" spans="1:9" x14ac:dyDescent="0.25">
      <c r="A65" s="62" t="s">
        <v>104</v>
      </c>
      <c r="B65" s="63">
        <v>11080</v>
      </c>
      <c r="C65" s="63">
        <v>1</v>
      </c>
      <c r="D65" s="63">
        <v>11080</v>
      </c>
      <c r="E65" s="63">
        <v>11080</v>
      </c>
      <c r="F65" s="63">
        <v>1</v>
      </c>
      <c r="G65" s="64">
        <v>11080</v>
      </c>
      <c r="H65" s="45"/>
      <c r="I65" s="45"/>
    </row>
    <row r="66" spans="1:9" x14ac:dyDescent="0.25">
      <c r="A66" s="65"/>
      <c r="B66" s="66">
        <f>SUBTOTAL(109,'01.09.2020'!$B$62:$B$65)</f>
        <v>1094862</v>
      </c>
      <c r="C66" s="66">
        <f>SUBTOTAL(109,'01.09.2020'!$C$62:$C$65)</f>
        <v>132</v>
      </c>
      <c r="D66" s="67"/>
      <c r="E66" s="66">
        <f>SUBTOTAL(109,'01.09.2020'!$E$62:$E$65)</f>
        <v>676980</v>
      </c>
      <c r="F66" s="66">
        <f>SUBTOTAL(109,'01.09.2020'!$F$62:$F$65)</f>
        <v>73</v>
      </c>
      <c r="G66" s="68"/>
      <c r="H66" s="45"/>
      <c r="I66" s="45"/>
    </row>
    <row r="67" spans="1:9" ht="15.75" customHeight="1" x14ac:dyDescent="0.25">
      <c r="A67"/>
      <c r="B67" s="44"/>
      <c r="C67" s="44"/>
      <c r="D67" s="44"/>
      <c r="E67" s="44"/>
      <c r="F67" s="44"/>
      <c r="G67" s="44"/>
      <c r="H67" s="45"/>
      <c r="I67" s="45"/>
    </row>
    <row r="68" spans="1:9" x14ac:dyDescent="0.25">
      <c r="A68" s="43"/>
      <c r="B68" s="12"/>
      <c r="C68" s="12"/>
      <c r="D68" s="12"/>
      <c r="E68" s="12"/>
      <c r="F68" s="12"/>
      <c r="G68" s="12"/>
      <c r="H68" s="45"/>
      <c r="I68" s="45"/>
    </row>
    <row r="69" spans="1:9" ht="19.5" thickBot="1" x14ac:dyDescent="0.35">
      <c r="A69" s="40" t="s">
        <v>55</v>
      </c>
      <c r="B69" s="46"/>
      <c r="C69" s="46"/>
      <c r="D69" s="46"/>
      <c r="E69" s="46"/>
      <c r="F69" s="46"/>
      <c r="G69" s="46"/>
      <c r="H69" s="45"/>
      <c r="I69" s="45"/>
    </row>
    <row r="70" spans="1:9" ht="15.75" thickBot="1" x14ac:dyDescent="0.3">
      <c r="A70" s="143" t="s">
        <v>56</v>
      </c>
      <c r="B70" s="145" t="s">
        <v>7</v>
      </c>
      <c r="C70" s="146"/>
      <c r="D70" s="147"/>
      <c r="E70" s="145" t="s">
        <v>28</v>
      </c>
      <c r="F70" s="146"/>
      <c r="G70" s="147"/>
    </row>
    <row r="71" spans="1:9" s="47" customFormat="1" ht="30.75" thickBot="1" x14ac:dyDescent="0.3">
      <c r="A71" s="148"/>
      <c r="B71" s="41" t="s">
        <v>29</v>
      </c>
      <c r="C71" s="41" t="s">
        <v>30</v>
      </c>
      <c r="D71" s="41" t="s">
        <v>31</v>
      </c>
      <c r="E71" s="42" t="s">
        <v>32</v>
      </c>
      <c r="F71" s="41" t="s">
        <v>33</v>
      </c>
      <c r="G71" s="41" t="s">
        <v>34</v>
      </c>
    </row>
    <row r="72" spans="1:9" x14ac:dyDescent="0.25">
      <c r="A72" s="59" t="s">
        <v>115</v>
      </c>
      <c r="B72" s="60">
        <v>11080</v>
      </c>
      <c r="C72" s="60">
        <v>1</v>
      </c>
      <c r="D72" s="60">
        <v>11080</v>
      </c>
      <c r="E72" s="60">
        <v>11080</v>
      </c>
      <c r="F72" s="60">
        <v>1</v>
      </c>
      <c r="G72" s="61">
        <v>11080</v>
      </c>
    </row>
    <row r="73" spans="1:9" x14ac:dyDescent="0.25">
      <c r="A73" s="62" t="s">
        <v>57</v>
      </c>
      <c r="B73" s="63">
        <v>1790</v>
      </c>
      <c r="C73" s="63">
        <v>1</v>
      </c>
      <c r="D73" s="63">
        <v>1790</v>
      </c>
      <c r="E73" s="63">
        <v>0</v>
      </c>
      <c r="F73" s="63">
        <v>0</v>
      </c>
      <c r="G73" s="64">
        <v>0</v>
      </c>
    </row>
    <row r="74" spans="1:9" x14ac:dyDescent="0.25">
      <c r="A74" s="62" t="s">
        <v>116</v>
      </c>
      <c r="B74" s="63">
        <v>9341</v>
      </c>
      <c r="C74" s="63">
        <v>2</v>
      </c>
      <c r="D74" s="63">
        <v>4670.5</v>
      </c>
      <c r="E74" s="63">
        <v>8000</v>
      </c>
      <c r="F74" s="63">
        <v>1</v>
      </c>
      <c r="G74" s="64">
        <v>8000</v>
      </c>
    </row>
    <row r="75" spans="1:9" x14ac:dyDescent="0.25">
      <c r="A75" s="62" t="s">
        <v>58</v>
      </c>
      <c r="B75" s="63">
        <v>305396</v>
      </c>
      <c r="C75" s="63">
        <v>29</v>
      </c>
      <c r="D75" s="63">
        <v>10530.896551724138</v>
      </c>
      <c r="E75" s="63">
        <v>181202</v>
      </c>
      <c r="F75" s="63">
        <v>12</v>
      </c>
      <c r="G75" s="64">
        <v>15100.166666666666</v>
      </c>
    </row>
    <row r="76" spans="1:9" x14ac:dyDescent="0.25">
      <c r="A76" s="62" t="s">
        <v>59</v>
      </c>
      <c r="B76" s="63">
        <v>742433</v>
      </c>
      <c r="C76" s="63">
        <v>88</v>
      </c>
      <c r="D76" s="63">
        <v>8436.738636363636</v>
      </c>
      <c r="E76" s="63">
        <v>463146</v>
      </c>
      <c r="F76" s="63">
        <v>54</v>
      </c>
      <c r="G76" s="64">
        <v>8576.7777777777774</v>
      </c>
    </row>
    <row r="77" spans="1:9" x14ac:dyDescent="0.25">
      <c r="A77" s="62" t="s">
        <v>60</v>
      </c>
      <c r="B77" s="63">
        <v>18822</v>
      </c>
      <c r="C77" s="63">
        <v>9</v>
      </c>
      <c r="D77" s="63">
        <v>2091.3333333333335</v>
      </c>
      <c r="E77" s="63">
        <v>8552</v>
      </c>
      <c r="F77" s="63">
        <v>4</v>
      </c>
      <c r="G77" s="64">
        <v>2138</v>
      </c>
    </row>
    <row r="78" spans="1:9" x14ac:dyDescent="0.25">
      <c r="A78" s="62" t="s">
        <v>61</v>
      </c>
      <c r="B78" s="63">
        <v>6000</v>
      </c>
      <c r="C78" s="63">
        <v>2</v>
      </c>
      <c r="D78" s="63">
        <v>3000</v>
      </c>
      <c r="E78" s="63">
        <v>5000</v>
      </c>
      <c r="F78" s="63">
        <v>1</v>
      </c>
      <c r="G78" s="64">
        <v>5000</v>
      </c>
      <c r="H78" s="45"/>
      <c r="I78" s="45"/>
    </row>
    <row r="79" spans="1:9" x14ac:dyDescent="0.25">
      <c r="A79" s="65"/>
      <c r="B79" s="66">
        <f>SUBTOTAL(109,'01.09.2020'!$B$72:$B$78)</f>
        <v>1094862</v>
      </c>
      <c r="C79" s="66">
        <f>SUBTOTAL(109,'01.09.2020'!$C$72:$C$78)</f>
        <v>132</v>
      </c>
      <c r="D79" s="67"/>
      <c r="E79" s="66">
        <f>SUBTOTAL(109,'01.09.2020'!$E$72:$E$78)</f>
        <v>676980</v>
      </c>
      <c r="F79" s="66">
        <f>SUBTOTAL(109,'01.09.2020'!$F$72:$F$78)</f>
        <v>73</v>
      </c>
      <c r="G79" s="68"/>
      <c r="H79" s="45"/>
      <c r="I79" s="45"/>
    </row>
    <row r="80" spans="1:9" x14ac:dyDescent="0.25">
      <c r="A80"/>
      <c r="B80" s="44"/>
      <c r="C80" s="44"/>
      <c r="D80" s="44"/>
      <c r="E80" s="44"/>
      <c r="F80" s="44"/>
      <c r="G80" s="44"/>
      <c r="H80" s="45"/>
      <c r="I80" s="45"/>
    </row>
    <row r="81" spans="1:9" x14ac:dyDescent="0.25">
      <c r="A81"/>
      <c r="B81" s="44"/>
      <c r="C81" s="44"/>
      <c r="D81" s="44"/>
      <c r="E81" s="44"/>
      <c r="F81" s="44"/>
      <c r="G81" s="44"/>
      <c r="H81" s="45"/>
      <c r="I81" s="45"/>
    </row>
    <row r="82" spans="1:9" ht="19.5" thickBot="1" x14ac:dyDescent="0.35">
      <c r="A82" s="48" t="s">
        <v>62</v>
      </c>
      <c r="B82" s="46"/>
      <c r="C82" s="46"/>
      <c r="D82" s="46"/>
      <c r="E82" s="46"/>
      <c r="F82" s="46"/>
      <c r="G82" s="46"/>
      <c r="H82" s="45"/>
      <c r="I82" s="45"/>
    </row>
    <row r="83" spans="1:9" ht="15.75" thickBot="1" x14ac:dyDescent="0.3">
      <c r="A83" s="143" t="s">
        <v>63</v>
      </c>
      <c r="B83" s="145" t="s">
        <v>7</v>
      </c>
      <c r="C83" s="146"/>
      <c r="D83" s="147"/>
      <c r="E83" s="145" t="s">
        <v>28</v>
      </c>
      <c r="F83" s="146"/>
      <c r="G83" s="147"/>
      <c r="H83" s="45"/>
      <c r="I83" s="45"/>
    </row>
    <row r="84" spans="1:9" ht="30.75" thickBot="1" x14ac:dyDescent="0.3">
      <c r="A84" s="148"/>
      <c r="B84" s="41" t="s">
        <v>29</v>
      </c>
      <c r="C84" s="41" t="s">
        <v>30</v>
      </c>
      <c r="D84" s="41" t="s">
        <v>31</v>
      </c>
      <c r="E84" s="42" t="s">
        <v>32</v>
      </c>
      <c r="F84" s="41" t="s">
        <v>33</v>
      </c>
      <c r="G84" s="41" t="s">
        <v>34</v>
      </c>
      <c r="H84" s="45"/>
      <c r="I84" s="45"/>
    </row>
    <row r="85" spans="1:9" x14ac:dyDescent="0.25">
      <c r="A85" s="59" t="s">
        <v>64</v>
      </c>
      <c r="B85" s="60">
        <v>245070</v>
      </c>
      <c r="C85" s="60">
        <v>47</v>
      </c>
      <c r="D85" s="60">
        <v>5214.255319148936</v>
      </c>
      <c r="E85" s="60">
        <v>124769</v>
      </c>
      <c r="F85" s="60">
        <v>24</v>
      </c>
      <c r="G85" s="61">
        <v>5198.708333333333</v>
      </c>
      <c r="H85" s="45"/>
      <c r="I85" s="45"/>
    </row>
    <row r="86" spans="1:9" x14ac:dyDescent="0.25">
      <c r="A86" s="62" t="s">
        <v>65</v>
      </c>
      <c r="B86" s="63">
        <v>196330</v>
      </c>
      <c r="C86" s="63">
        <v>28</v>
      </c>
      <c r="D86" s="63">
        <v>7011.7857142857147</v>
      </c>
      <c r="E86" s="63">
        <v>154698</v>
      </c>
      <c r="F86" s="63">
        <v>20</v>
      </c>
      <c r="G86" s="64">
        <v>7734.9</v>
      </c>
      <c r="H86" s="45"/>
      <c r="I86" s="45"/>
    </row>
    <row r="87" spans="1:9" x14ac:dyDescent="0.25">
      <c r="A87" s="62" t="s">
        <v>108</v>
      </c>
      <c r="B87" s="63">
        <v>28037</v>
      </c>
      <c r="C87" s="63">
        <v>3</v>
      </c>
      <c r="D87" s="63">
        <v>9345.6666666666661</v>
      </c>
      <c r="E87" s="63">
        <v>0</v>
      </c>
      <c r="F87" s="63">
        <v>0</v>
      </c>
      <c r="G87" s="64">
        <v>0</v>
      </c>
      <c r="H87" s="45"/>
      <c r="I87" s="45"/>
    </row>
    <row r="88" spans="1:9" x14ac:dyDescent="0.25">
      <c r="A88" s="62" t="s">
        <v>107</v>
      </c>
      <c r="B88" s="63">
        <v>7341</v>
      </c>
      <c r="C88" s="63">
        <v>3</v>
      </c>
      <c r="D88" s="63">
        <v>2447</v>
      </c>
      <c r="E88" s="63">
        <v>0</v>
      </c>
      <c r="F88" s="63">
        <v>0</v>
      </c>
      <c r="G88" s="64">
        <v>0</v>
      </c>
      <c r="H88" s="45"/>
      <c r="I88" s="45"/>
    </row>
    <row r="89" spans="1:9" x14ac:dyDescent="0.25">
      <c r="A89" s="62" t="s">
        <v>111</v>
      </c>
      <c r="B89" s="63">
        <v>6424</v>
      </c>
      <c r="C89" s="63">
        <v>4</v>
      </c>
      <c r="D89" s="63">
        <v>1606</v>
      </c>
      <c r="E89" s="63">
        <v>751</v>
      </c>
      <c r="F89" s="63">
        <v>1</v>
      </c>
      <c r="G89" s="64">
        <v>751</v>
      </c>
      <c r="H89" s="45"/>
      <c r="I89" s="45"/>
    </row>
    <row r="90" spans="1:9" x14ac:dyDescent="0.25">
      <c r="A90" s="62" t="s">
        <v>110</v>
      </c>
      <c r="B90" s="63">
        <v>41483</v>
      </c>
      <c r="C90" s="63">
        <v>7</v>
      </c>
      <c r="D90" s="63">
        <v>5926.1428571428569</v>
      </c>
      <c r="E90" s="63">
        <v>25485</v>
      </c>
      <c r="F90" s="63">
        <v>5</v>
      </c>
      <c r="G90" s="64">
        <v>5097</v>
      </c>
      <c r="H90" s="45"/>
      <c r="I90" s="45"/>
    </row>
    <row r="91" spans="1:9" x14ac:dyDescent="0.25">
      <c r="A91" s="62" t="s">
        <v>66</v>
      </c>
      <c r="B91" s="63">
        <v>133622</v>
      </c>
      <c r="C91" s="63">
        <v>22</v>
      </c>
      <c r="D91" s="63">
        <v>6073.727272727273</v>
      </c>
      <c r="E91" s="63">
        <v>52280</v>
      </c>
      <c r="F91" s="63">
        <v>9</v>
      </c>
      <c r="G91" s="64">
        <v>5808.8888888888887</v>
      </c>
      <c r="H91" s="45"/>
      <c r="I91" s="45"/>
    </row>
    <row r="92" spans="1:9" x14ac:dyDescent="0.25">
      <c r="A92" s="62" t="s">
        <v>67</v>
      </c>
      <c r="B92" s="63">
        <v>230525</v>
      </c>
      <c r="C92" s="63">
        <v>18</v>
      </c>
      <c r="D92" s="63">
        <v>12806.944444444445</v>
      </c>
      <c r="E92" s="63">
        <v>208640</v>
      </c>
      <c r="F92" s="63">
        <v>13</v>
      </c>
      <c r="G92" s="64">
        <v>16049.23076923077</v>
      </c>
      <c r="H92" s="45"/>
      <c r="I92" s="45"/>
    </row>
    <row r="93" spans="1:9" x14ac:dyDescent="0.25">
      <c r="A93" s="62" t="s">
        <v>100</v>
      </c>
      <c r="B93" s="63">
        <v>0</v>
      </c>
      <c r="C93" s="63">
        <v>1</v>
      </c>
      <c r="D93" s="63">
        <v>0</v>
      </c>
      <c r="E93" s="63">
        <v>0</v>
      </c>
      <c r="F93" s="63">
        <v>1</v>
      </c>
      <c r="G93" s="64">
        <v>0</v>
      </c>
      <c r="H93" s="45"/>
      <c r="I93" s="45"/>
    </row>
    <row r="94" spans="1:9" x14ac:dyDescent="0.25">
      <c r="A94" s="65"/>
      <c r="B94" s="66">
        <f>SUBTOTAL(109,'01.09.2020'!$B$85:$B$93)</f>
        <v>888832</v>
      </c>
      <c r="C94" s="66">
        <f>SUBTOTAL(109,'01.09.2020'!$C$85:$C$93)</f>
        <v>133</v>
      </c>
      <c r="D94" s="67"/>
      <c r="E94" s="66">
        <f>SUBTOTAL(109,'01.09.2020'!$E$85:$E$93)</f>
        <v>566623</v>
      </c>
      <c r="F94" s="66">
        <f>SUBTOTAL(109,'01.09.2020'!$F$85:$F$93)</f>
        <v>73</v>
      </c>
      <c r="G94" s="68"/>
      <c r="H94" s="45"/>
      <c r="I94" s="45"/>
    </row>
    <row r="95" spans="1:9" x14ac:dyDescent="0.25">
      <c r="A95"/>
      <c r="B95" s="44"/>
      <c r="C95" s="44"/>
      <c r="D95" s="44"/>
      <c r="E95" s="44"/>
      <c r="F95" s="44"/>
      <c r="G95" s="44"/>
      <c r="H95" s="45"/>
      <c r="I95" s="45"/>
    </row>
    <row r="96" spans="1:9" x14ac:dyDescent="0.25">
      <c r="A96"/>
      <c r="B96" s="44"/>
      <c r="C96" s="44"/>
      <c r="D96" s="44"/>
      <c r="E96" s="44"/>
      <c r="F96" s="44"/>
      <c r="G96" s="44"/>
    </row>
    <row r="97" spans="1:8" ht="19.5" thickBot="1" x14ac:dyDescent="0.35">
      <c r="A97" s="49" t="s">
        <v>68</v>
      </c>
    </row>
    <row r="98" spans="1:8" ht="15" customHeight="1" thickBot="1" x14ac:dyDescent="0.3">
      <c r="A98" s="143" t="s">
        <v>41</v>
      </c>
      <c r="B98" s="145" t="s">
        <v>7</v>
      </c>
      <c r="C98" s="146"/>
      <c r="D98" s="147"/>
      <c r="E98" s="145" t="s">
        <v>28</v>
      </c>
      <c r="F98" s="146"/>
      <c r="G98" s="147"/>
      <c r="H98" s="44"/>
    </row>
    <row r="99" spans="1:8" ht="15" customHeight="1" thickBot="1" x14ac:dyDescent="0.3">
      <c r="A99" s="148"/>
      <c r="B99" s="41" t="s">
        <v>29</v>
      </c>
      <c r="C99" s="41" t="s">
        <v>30</v>
      </c>
      <c r="D99" s="41" t="s">
        <v>31</v>
      </c>
      <c r="E99" s="42" t="s">
        <v>32</v>
      </c>
      <c r="F99" s="41" t="s">
        <v>33</v>
      </c>
      <c r="G99" s="41" t="s">
        <v>34</v>
      </c>
      <c r="H99" s="44"/>
    </row>
    <row r="100" spans="1:8" ht="15" customHeight="1" x14ac:dyDescent="0.25">
      <c r="A100" s="59" t="s">
        <v>42</v>
      </c>
      <c r="B100" s="60">
        <v>65297</v>
      </c>
      <c r="C100" s="60">
        <v>7</v>
      </c>
      <c r="D100" s="60">
        <v>9328.1428571428569</v>
      </c>
      <c r="E100" s="60">
        <v>55299</v>
      </c>
      <c r="F100" s="60">
        <v>6</v>
      </c>
      <c r="G100" s="61">
        <v>9216.5</v>
      </c>
      <c r="H100" s="44"/>
    </row>
    <row r="101" spans="1:8" ht="15" customHeight="1" x14ac:dyDescent="0.25">
      <c r="A101" s="62" t="s">
        <v>43</v>
      </c>
      <c r="B101" s="63">
        <v>129032</v>
      </c>
      <c r="C101" s="63">
        <v>19</v>
      </c>
      <c r="D101" s="63">
        <v>6791.1578947368425</v>
      </c>
      <c r="E101" s="63">
        <v>90999</v>
      </c>
      <c r="F101" s="63">
        <v>12</v>
      </c>
      <c r="G101" s="64">
        <v>7583.25</v>
      </c>
      <c r="H101" s="45"/>
    </row>
    <row r="102" spans="1:8" ht="15" customHeight="1" x14ac:dyDescent="0.25">
      <c r="A102" s="62" t="s">
        <v>97</v>
      </c>
      <c r="B102" s="63">
        <v>14058</v>
      </c>
      <c r="C102" s="63">
        <v>3</v>
      </c>
      <c r="D102" s="63">
        <v>4686</v>
      </c>
      <c r="E102" s="63">
        <v>14058</v>
      </c>
      <c r="F102" s="63">
        <v>3</v>
      </c>
      <c r="G102" s="64">
        <v>4686</v>
      </c>
    </row>
    <row r="103" spans="1:8" ht="15" customHeight="1" x14ac:dyDescent="0.25">
      <c r="A103" s="62" t="s">
        <v>99</v>
      </c>
      <c r="B103" s="63">
        <v>22227</v>
      </c>
      <c r="C103" s="63">
        <v>4</v>
      </c>
      <c r="D103" s="63">
        <v>5556.75</v>
      </c>
      <c r="E103" s="63">
        <v>16227</v>
      </c>
      <c r="F103" s="63">
        <v>3</v>
      </c>
      <c r="G103" s="64">
        <v>5409</v>
      </c>
    </row>
    <row r="104" spans="1:8" ht="15" customHeight="1" x14ac:dyDescent="0.25">
      <c r="A104" s="62" t="s">
        <v>47</v>
      </c>
      <c r="B104" s="63">
        <v>7199</v>
      </c>
      <c r="C104" s="63">
        <v>2</v>
      </c>
      <c r="D104" s="63">
        <v>3599.5</v>
      </c>
      <c r="E104" s="63">
        <v>3600</v>
      </c>
      <c r="F104" s="63">
        <v>1</v>
      </c>
      <c r="G104" s="64">
        <v>3600</v>
      </c>
    </row>
    <row r="105" spans="1:8" ht="15" customHeight="1" x14ac:dyDescent="0.25">
      <c r="A105" s="65"/>
      <c r="B105" s="66">
        <f>SUBTOTAL(109,'01.09.2020'!$B$100:$B$104)</f>
        <v>237813</v>
      </c>
      <c r="C105" s="66">
        <f>SUBTOTAL(109,'01.09.2020'!$C$100:$C$104)</f>
        <v>35</v>
      </c>
      <c r="D105" s="67"/>
      <c r="E105" s="66">
        <f>SUBTOTAL(109,'01.09.2020'!$E$100:$E$104)</f>
        <v>180183</v>
      </c>
      <c r="F105" s="66">
        <f>SUBTOTAL(109,'01.09.2020'!$F$100:$F$104)</f>
        <v>25</v>
      </c>
      <c r="G105" s="68"/>
    </row>
    <row r="106" spans="1:8" ht="15" customHeight="1" x14ac:dyDescent="0.25">
      <c r="B106" s="13"/>
      <c r="C106" s="13"/>
      <c r="D106" s="13"/>
      <c r="E106" s="13"/>
      <c r="F106" s="13"/>
      <c r="G106" s="13"/>
    </row>
    <row r="107" spans="1:8" ht="15" customHeight="1" x14ac:dyDescent="0.25"/>
    <row r="108" spans="1:8" ht="15" customHeight="1" x14ac:dyDescent="0.25">
      <c r="A108"/>
    </row>
    <row r="109" spans="1:8" ht="15" customHeight="1" x14ac:dyDescent="0.25">
      <c r="A109"/>
    </row>
    <row r="110" spans="1:8" ht="15" customHeight="1" x14ac:dyDescent="0.25">
      <c r="A110"/>
    </row>
    <row r="111" spans="1:8" ht="15" customHeight="1" x14ac:dyDescent="0.25">
      <c r="A111"/>
    </row>
    <row r="112" spans="1:8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ht="15" customHeight="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</sheetData>
  <protectedRanges>
    <protectedRange sqref="B4" name="Bereich1"/>
  </protectedRanges>
  <mergeCells count="27">
    <mergeCell ref="A83:A84"/>
    <mergeCell ref="B83:D83"/>
    <mergeCell ref="E83:G83"/>
    <mergeCell ref="A98:A99"/>
    <mergeCell ref="B98:D98"/>
    <mergeCell ref="E98:G98"/>
    <mergeCell ref="A60:A61"/>
    <mergeCell ref="B60:D60"/>
    <mergeCell ref="E60:G60"/>
    <mergeCell ref="A70:A71"/>
    <mergeCell ref="B70:D70"/>
    <mergeCell ref="E70:G70"/>
    <mergeCell ref="A28:A29"/>
    <mergeCell ref="B28:D28"/>
    <mergeCell ref="E28:G28"/>
    <mergeCell ref="A40:A41"/>
    <mergeCell ref="B40:D40"/>
    <mergeCell ref="E40:G40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C00-000000000000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B32A-E5FC-492F-981C-38F450CED817}">
  <sheetPr>
    <tabColor rgb="FFFFC000"/>
  </sheetPr>
  <dimension ref="A1:M19"/>
  <sheetViews>
    <sheetView showGridLines="0" zoomScale="85" zoomScaleNormal="85" workbookViewId="0">
      <selection activeCell="G28" sqref="G28"/>
    </sheetView>
  </sheetViews>
  <sheetFormatPr baseColWidth="10" defaultRowHeight="15" x14ac:dyDescent="0.25"/>
  <cols>
    <col min="1" max="1" width="15.28515625" customWidth="1"/>
    <col min="2" max="13" width="18.28515625" customWidth="1"/>
  </cols>
  <sheetData>
    <row r="1" spans="1:13" ht="43.5" customHeight="1" x14ac:dyDescent="0.25">
      <c r="A1" s="136" t="s">
        <v>90</v>
      </c>
      <c r="B1" s="136"/>
      <c r="C1" s="136"/>
      <c r="D1" s="136"/>
      <c r="E1" s="136"/>
      <c r="F1" s="136"/>
      <c r="G1" s="136"/>
      <c r="H1" s="136"/>
      <c r="I1" s="136"/>
      <c r="J1" s="13"/>
      <c r="L1" s="70" t="s">
        <v>149</v>
      </c>
      <c r="M1" s="70"/>
    </row>
    <row r="2" spans="1:13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13" x14ac:dyDescent="0.25">
      <c r="A3" s="71"/>
    </row>
    <row r="4" spans="1:13" x14ac:dyDescent="0.25">
      <c r="A4" s="71"/>
    </row>
    <row r="5" spans="1:13" ht="15.75" thickBot="1" x14ac:dyDescent="0.3"/>
    <row r="6" spans="1:13" ht="15.75" customHeight="1" thickBot="1" x14ac:dyDescent="0.3">
      <c r="A6" s="143" t="s">
        <v>76</v>
      </c>
      <c r="B6" s="145" t="s">
        <v>7</v>
      </c>
      <c r="C6" s="146"/>
      <c r="D6" s="146"/>
      <c r="E6" s="146"/>
      <c r="F6" s="146"/>
      <c r="G6" s="147"/>
      <c r="H6" s="145" t="s">
        <v>28</v>
      </c>
      <c r="I6" s="146"/>
      <c r="J6" s="146"/>
      <c r="K6" s="146"/>
      <c r="L6" s="146"/>
      <c r="M6" s="147"/>
    </row>
    <row r="7" spans="1:13" ht="30.75" customHeight="1" thickBot="1" x14ac:dyDescent="0.3">
      <c r="A7" s="144"/>
      <c r="B7" s="97" t="s">
        <v>129</v>
      </c>
      <c r="C7" s="97" t="s">
        <v>130</v>
      </c>
      <c r="D7" s="98" t="s">
        <v>36</v>
      </c>
      <c r="E7" s="98" t="s">
        <v>37</v>
      </c>
      <c r="F7" s="97" t="s">
        <v>38</v>
      </c>
      <c r="G7" s="97" t="s">
        <v>91</v>
      </c>
      <c r="H7" s="97" t="s">
        <v>129</v>
      </c>
      <c r="I7" s="97" t="s">
        <v>130</v>
      </c>
      <c r="J7" s="98" t="s">
        <v>36</v>
      </c>
      <c r="K7" s="98" t="s">
        <v>37</v>
      </c>
      <c r="L7" s="97" t="s">
        <v>38</v>
      </c>
      <c r="M7" s="97" t="s">
        <v>91</v>
      </c>
    </row>
    <row r="8" spans="1:13" x14ac:dyDescent="0.25">
      <c r="A8" s="102">
        <v>44075</v>
      </c>
      <c r="B8" s="94">
        <v>6502</v>
      </c>
      <c r="C8" s="94">
        <v>24026</v>
      </c>
      <c r="D8" s="94">
        <v>108523</v>
      </c>
      <c r="E8" s="94">
        <v>287063</v>
      </c>
      <c r="F8" s="94">
        <v>491348</v>
      </c>
      <c r="G8" s="94">
        <v>177400</v>
      </c>
      <c r="H8" s="94">
        <v>2502</v>
      </c>
      <c r="I8" s="94">
        <v>8807</v>
      </c>
      <c r="J8" s="94">
        <v>71774</v>
      </c>
      <c r="K8" s="94">
        <v>164741</v>
      </c>
      <c r="L8" s="94">
        <v>251756</v>
      </c>
      <c r="M8" s="94">
        <v>177400</v>
      </c>
    </row>
    <row r="9" spans="1:13" x14ac:dyDescent="0.25">
      <c r="A9" s="102">
        <v>44287</v>
      </c>
      <c r="B9" s="94"/>
      <c r="C9" s="94">
        <v>7067</v>
      </c>
      <c r="D9" s="94">
        <v>24674</v>
      </c>
      <c r="E9" s="94">
        <v>73086</v>
      </c>
      <c r="F9" s="94">
        <v>158121</v>
      </c>
      <c r="G9" s="94">
        <v>246198</v>
      </c>
      <c r="H9" s="94"/>
      <c r="I9" s="94">
        <v>1067</v>
      </c>
      <c r="J9" s="94">
        <v>6600</v>
      </c>
      <c r="K9" s="94">
        <v>22367</v>
      </c>
      <c r="L9" s="94">
        <v>105811</v>
      </c>
      <c r="M9" s="94">
        <v>122548</v>
      </c>
    </row>
    <row r="10" spans="1:13" x14ac:dyDescent="0.25">
      <c r="A10" s="102">
        <v>44409</v>
      </c>
      <c r="B10" s="94"/>
      <c r="C10" s="94">
        <v>3842</v>
      </c>
      <c r="D10" s="94">
        <v>16321</v>
      </c>
      <c r="E10" s="94">
        <v>57539</v>
      </c>
      <c r="F10" s="94">
        <v>71967</v>
      </c>
      <c r="G10" s="94">
        <v>99930</v>
      </c>
      <c r="H10" s="94"/>
      <c r="I10" s="94">
        <v>3842</v>
      </c>
      <c r="J10" s="94">
        <v>12027</v>
      </c>
      <c r="K10" s="94">
        <v>35139</v>
      </c>
      <c r="L10" s="94">
        <v>58467</v>
      </c>
      <c r="M10" s="94">
        <v>46130</v>
      </c>
    </row>
    <row r="11" spans="1:13" x14ac:dyDescent="0.25">
      <c r="A11" s="102">
        <v>44652</v>
      </c>
      <c r="B11" s="94">
        <v>1640</v>
      </c>
      <c r="C11" s="94">
        <v>22267</v>
      </c>
      <c r="D11" s="94">
        <v>14932</v>
      </c>
      <c r="E11" s="94">
        <v>46095</v>
      </c>
      <c r="F11" s="94">
        <v>220077</v>
      </c>
      <c r="G11" s="94">
        <v>130480</v>
      </c>
      <c r="H11" s="94">
        <v>1640</v>
      </c>
      <c r="I11" s="94">
        <v>22267</v>
      </c>
      <c r="J11" s="94">
        <v>14932</v>
      </c>
      <c r="K11" s="94">
        <v>38909</v>
      </c>
      <c r="L11" s="94">
        <v>220077</v>
      </c>
      <c r="M11" s="94">
        <v>104830</v>
      </c>
    </row>
    <row r="12" spans="1:13" x14ac:dyDescent="0.25">
      <c r="A12" s="102">
        <v>44896</v>
      </c>
      <c r="B12" s="94"/>
      <c r="C12" s="94"/>
      <c r="D12" s="94">
        <v>3187</v>
      </c>
      <c r="E12" s="94"/>
      <c r="F12" s="94"/>
      <c r="G12" s="94"/>
      <c r="H12" s="94"/>
      <c r="I12" s="94"/>
      <c r="J12" s="94">
        <v>3187</v>
      </c>
      <c r="K12" s="94"/>
      <c r="L12" s="94"/>
      <c r="M12" s="94"/>
    </row>
    <row r="13" spans="1:13" x14ac:dyDescent="0.25">
      <c r="A13" s="102">
        <v>45047</v>
      </c>
      <c r="B13" s="94"/>
      <c r="C13" s="94"/>
      <c r="D13" s="94"/>
      <c r="E13" s="94">
        <v>5700</v>
      </c>
      <c r="F13" s="94">
        <v>14800</v>
      </c>
      <c r="G13" s="94">
        <v>63000</v>
      </c>
      <c r="H13" s="94"/>
      <c r="I13" s="94"/>
      <c r="J13" s="94"/>
      <c r="K13" s="94">
        <v>5700</v>
      </c>
      <c r="L13" s="94">
        <v>14800</v>
      </c>
      <c r="M13" s="94">
        <v>63000</v>
      </c>
    </row>
    <row r="14" spans="1:13" x14ac:dyDescent="0.25">
      <c r="A14" s="102">
        <v>45170</v>
      </c>
      <c r="B14" s="94"/>
      <c r="C14" s="94"/>
      <c r="D14" s="94">
        <v>22125</v>
      </c>
      <c r="E14" s="94">
        <v>127847</v>
      </c>
      <c r="F14" s="94">
        <v>311306</v>
      </c>
      <c r="G14" s="94">
        <v>317810</v>
      </c>
      <c r="H14" s="94"/>
      <c r="I14" s="94"/>
      <c r="J14" s="94">
        <v>16500</v>
      </c>
      <c r="K14" s="94">
        <v>79296</v>
      </c>
      <c r="L14" s="94">
        <v>181061</v>
      </c>
      <c r="M14" s="94">
        <v>131100</v>
      </c>
    </row>
    <row r="15" spans="1:13" x14ac:dyDescent="0.25">
      <c r="A15" s="102">
        <v>45413</v>
      </c>
      <c r="B15" s="94"/>
      <c r="C15" s="94">
        <v>2622</v>
      </c>
      <c r="D15" s="94">
        <v>24486</v>
      </c>
      <c r="E15" s="94">
        <v>118953</v>
      </c>
      <c r="F15" s="94">
        <v>258463</v>
      </c>
      <c r="G15" s="94">
        <v>159522</v>
      </c>
      <c r="H15" s="94"/>
      <c r="I15" s="94">
        <v>0</v>
      </c>
      <c r="J15" s="94">
        <v>24486</v>
      </c>
      <c r="K15" s="94">
        <v>113053</v>
      </c>
      <c r="L15" s="94">
        <v>246763</v>
      </c>
      <c r="M15" s="94">
        <v>127522</v>
      </c>
    </row>
    <row r="16" spans="1:13" x14ac:dyDescent="0.25">
      <c r="A16" s="102">
        <v>45536</v>
      </c>
      <c r="B16" s="94"/>
      <c r="C16" s="94">
        <v>16351</v>
      </c>
      <c r="D16" s="94">
        <v>111020</v>
      </c>
      <c r="E16" s="94">
        <v>332740</v>
      </c>
      <c r="F16" s="94">
        <v>628482</v>
      </c>
      <c r="G16" s="94">
        <v>767314</v>
      </c>
      <c r="H16" s="94"/>
      <c r="I16" s="94">
        <v>6550</v>
      </c>
      <c r="J16" s="94">
        <v>28000</v>
      </c>
      <c r="K16" s="94">
        <v>136841</v>
      </c>
      <c r="L16" s="94">
        <v>220369</v>
      </c>
      <c r="M16" s="94">
        <v>195424</v>
      </c>
    </row>
    <row r="17" spans="1:13" x14ac:dyDescent="0.25">
      <c r="A17" s="102">
        <v>45778</v>
      </c>
      <c r="B17" s="94"/>
      <c r="C17" s="94">
        <v>7947</v>
      </c>
      <c r="D17" s="94">
        <v>120566</v>
      </c>
      <c r="E17" s="94">
        <v>267022</v>
      </c>
      <c r="F17" s="94">
        <v>617602</v>
      </c>
      <c r="G17" s="94">
        <v>1007272</v>
      </c>
      <c r="H17" s="94"/>
      <c r="I17" s="94">
        <v>0</v>
      </c>
      <c r="J17" s="94">
        <v>14239</v>
      </c>
      <c r="K17" s="94">
        <v>25255</v>
      </c>
      <c r="L17" s="94">
        <v>104480</v>
      </c>
      <c r="M17" s="94">
        <v>343555</v>
      </c>
    </row>
    <row r="18" spans="1:13" x14ac:dyDescent="0.25">
      <c r="A18" s="100" t="s">
        <v>92</v>
      </c>
      <c r="B18" s="90">
        <f>SUM(B8:B17)</f>
        <v>8142</v>
      </c>
      <c r="C18" s="90">
        <f t="shared" ref="C18:M18" si="0">SUM(C8:C17)</f>
        <v>84122</v>
      </c>
      <c r="D18" s="90">
        <f t="shared" si="0"/>
        <v>445834</v>
      </c>
      <c r="E18" s="90">
        <f t="shared" si="0"/>
        <v>1316045</v>
      </c>
      <c r="F18" s="90">
        <f t="shared" si="0"/>
        <v>2772166</v>
      </c>
      <c r="G18" s="90">
        <f t="shared" si="0"/>
        <v>2968926</v>
      </c>
      <c r="H18" s="90">
        <f t="shared" si="0"/>
        <v>4142</v>
      </c>
      <c r="I18" s="90">
        <f t="shared" si="0"/>
        <v>42533</v>
      </c>
      <c r="J18" s="90">
        <f t="shared" si="0"/>
        <v>191745</v>
      </c>
      <c r="K18" s="90">
        <f t="shared" si="0"/>
        <v>621301</v>
      </c>
      <c r="L18" s="90">
        <f t="shared" si="0"/>
        <v>1403584</v>
      </c>
      <c r="M18" s="90">
        <f t="shared" si="0"/>
        <v>1311509</v>
      </c>
    </row>
    <row r="19" spans="1:13" ht="15.75" x14ac:dyDescent="0.25">
      <c r="A19" s="39" t="s">
        <v>25</v>
      </c>
      <c r="B19" s="83"/>
      <c r="C19" s="84"/>
      <c r="D19" s="85"/>
      <c r="E19" s="84"/>
      <c r="F19" s="84"/>
      <c r="G19" s="85"/>
      <c r="H19" s="85"/>
      <c r="I19" s="85"/>
      <c r="J19" s="85"/>
      <c r="K19" s="85"/>
      <c r="L19" s="85"/>
      <c r="M19" s="85"/>
    </row>
  </sheetData>
  <mergeCells count="4">
    <mergeCell ref="A1:I1"/>
    <mergeCell ref="A6:A7"/>
    <mergeCell ref="B6:G6"/>
    <mergeCell ref="H6:M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73037-5C3C-49A2-BCDE-ECDC67FCD5C2}">
  <sheetPr>
    <tabColor rgb="FFFFC000"/>
  </sheetPr>
  <dimension ref="A1:AI19"/>
  <sheetViews>
    <sheetView showGridLines="0" zoomScale="85" zoomScaleNormal="85" workbookViewId="0">
      <selection activeCell="F21" sqref="F21"/>
    </sheetView>
  </sheetViews>
  <sheetFormatPr baseColWidth="10" defaultRowHeight="15" x14ac:dyDescent="0.25"/>
  <cols>
    <col min="1" max="1" width="15.28515625" customWidth="1"/>
    <col min="2" max="35" width="18.28515625" customWidth="1"/>
  </cols>
  <sheetData>
    <row r="1" spans="1:35" ht="43.5" customHeight="1" x14ac:dyDescent="0.25">
      <c r="A1" s="136" t="s">
        <v>93</v>
      </c>
      <c r="B1" s="136"/>
      <c r="C1" s="136"/>
      <c r="D1" s="136"/>
      <c r="E1" s="136"/>
      <c r="F1" s="136"/>
      <c r="G1" s="136"/>
      <c r="H1" s="136"/>
      <c r="I1" s="136"/>
      <c r="J1" s="136"/>
      <c r="L1" s="70" t="s">
        <v>149</v>
      </c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</row>
    <row r="2" spans="1:35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35" x14ac:dyDescent="0.25">
      <c r="A3" s="71"/>
    </row>
    <row r="4" spans="1:35" x14ac:dyDescent="0.25">
      <c r="A4" s="71"/>
    </row>
    <row r="5" spans="1:35" ht="15.75" thickBot="1" x14ac:dyDescent="0.3"/>
    <row r="6" spans="1:35" ht="15.75" customHeight="1" thickBot="1" x14ac:dyDescent="0.3">
      <c r="A6" s="143" t="s">
        <v>76</v>
      </c>
      <c r="B6" s="145" t="s">
        <v>7</v>
      </c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5" t="s">
        <v>28</v>
      </c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7"/>
    </row>
    <row r="7" spans="1:35" ht="30.75" thickBot="1" x14ac:dyDescent="0.3">
      <c r="A7" s="144"/>
      <c r="B7" s="17" t="s">
        <v>42</v>
      </c>
      <c r="C7" s="17" t="s">
        <v>43</v>
      </c>
      <c r="D7" s="104" t="s">
        <v>94</v>
      </c>
      <c r="E7" s="104" t="s">
        <v>44</v>
      </c>
      <c r="F7" s="17" t="s">
        <v>95</v>
      </c>
      <c r="G7" s="17" t="s">
        <v>96</v>
      </c>
      <c r="H7" s="17" t="s">
        <v>97</v>
      </c>
      <c r="I7" s="104" t="s">
        <v>45</v>
      </c>
      <c r="J7" s="104" t="s">
        <v>98</v>
      </c>
      <c r="K7" s="17" t="s">
        <v>46</v>
      </c>
      <c r="L7" s="17" t="s">
        <v>99</v>
      </c>
      <c r="M7" s="17" t="s">
        <v>47</v>
      </c>
      <c r="N7" s="17" t="s">
        <v>48</v>
      </c>
      <c r="O7" s="17" t="s">
        <v>49</v>
      </c>
      <c r="P7" s="17" t="s">
        <v>50</v>
      </c>
      <c r="Q7" s="17" t="s">
        <v>51</v>
      </c>
      <c r="R7" s="17" t="s">
        <v>100</v>
      </c>
      <c r="S7" s="17" t="s">
        <v>42</v>
      </c>
      <c r="T7" s="17" t="s">
        <v>43</v>
      </c>
      <c r="U7" s="104" t="s">
        <v>94</v>
      </c>
      <c r="V7" s="104" t="s">
        <v>44</v>
      </c>
      <c r="W7" s="17" t="s">
        <v>95</v>
      </c>
      <c r="X7" s="17" t="s">
        <v>96</v>
      </c>
      <c r="Y7" s="17" t="s">
        <v>97</v>
      </c>
      <c r="Z7" s="104" t="s">
        <v>45</v>
      </c>
      <c r="AA7" s="104" t="s">
        <v>98</v>
      </c>
      <c r="AB7" s="17" t="s">
        <v>46</v>
      </c>
      <c r="AC7" s="17" t="s">
        <v>99</v>
      </c>
      <c r="AD7" s="17" t="s">
        <v>47</v>
      </c>
      <c r="AE7" s="17" t="s">
        <v>48</v>
      </c>
      <c r="AF7" s="17" t="s">
        <v>49</v>
      </c>
      <c r="AG7" s="17" t="s">
        <v>50</v>
      </c>
      <c r="AH7" s="17" t="s">
        <v>51</v>
      </c>
      <c r="AI7" s="17" t="s">
        <v>100</v>
      </c>
    </row>
    <row r="8" spans="1:35" x14ac:dyDescent="0.25">
      <c r="A8" s="102">
        <v>44075</v>
      </c>
      <c r="B8" s="94">
        <v>93647</v>
      </c>
      <c r="C8" s="94">
        <v>286599</v>
      </c>
      <c r="D8" s="94"/>
      <c r="E8" s="94">
        <v>114234</v>
      </c>
      <c r="F8" s="94"/>
      <c r="G8" s="94">
        <v>4625</v>
      </c>
      <c r="H8" s="94">
        <v>16662</v>
      </c>
      <c r="I8" s="94">
        <v>190616</v>
      </c>
      <c r="J8" s="94">
        <v>55230</v>
      </c>
      <c r="K8" s="94">
        <v>1800</v>
      </c>
      <c r="L8" s="94">
        <v>72988</v>
      </c>
      <c r="M8" s="94">
        <v>8399</v>
      </c>
      <c r="N8" s="94">
        <v>65860</v>
      </c>
      <c r="O8" s="94">
        <v>73852</v>
      </c>
      <c r="P8" s="94">
        <v>61800</v>
      </c>
      <c r="Q8" s="94">
        <v>48550</v>
      </c>
      <c r="R8" s="94"/>
      <c r="S8" s="94">
        <v>71201</v>
      </c>
      <c r="T8" s="94">
        <v>220398</v>
      </c>
      <c r="U8" s="94"/>
      <c r="V8" s="94">
        <v>67167</v>
      </c>
      <c r="W8" s="94"/>
      <c r="X8" s="94">
        <v>0</v>
      </c>
      <c r="Y8" s="94">
        <v>15321</v>
      </c>
      <c r="Z8" s="94">
        <v>100000</v>
      </c>
      <c r="AA8" s="94">
        <v>1307</v>
      </c>
      <c r="AB8" s="94">
        <v>1800</v>
      </c>
      <c r="AC8" s="94">
        <v>38014</v>
      </c>
      <c r="AD8" s="94">
        <v>3600</v>
      </c>
      <c r="AE8" s="94">
        <v>56900</v>
      </c>
      <c r="AF8" s="94">
        <v>4522</v>
      </c>
      <c r="AG8" s="94">
        <v>48200</v>
      </c>
      <c r="AH8" s="94">
        <v>48550</v>
      </c>
      <c r="AI8" s="103"/>
    </row>
    <row r="9" spans="1:35" x14ac:dyDescent="0.25">
      <c r="A9" s="102">
        <v>44287</v>
      </c>
      <c r="B9" s="94">
        <v>38440</v>
      </c>
      <c r="C9" s="94">
        <v>267384</v>
      </c>
      <c r="D9" s="94"/>
      <c r="E9" s="94">
        <v>38450</v>
      </c>
      <c r="F9" s="94"/>
      <c r="G9" s="94"/>
      <c r="H9" s="94">
        <v>26800</v>
      </c>
      <c r="I9" s="94">
        <v>40927</v>
      </c>
      <c r="J9" s="94">
        <v>10896</v>
      </c>
      <c r="K9" s="94">
        <v>19200</v>
      </c>
      <c r="L9" s="94"/>
      <c r="M9" s="94"/>
      <c r="N9" s="94">
        <v>6800</v>
      </c>
      <c r="O9" s="94">
        <v>6400</v>
      </c>
      <c r="P9" s="94">
        <v>47315</v>
      </c>
      <c r="Q9" s="94">
        <v>4000</v>
      </c>
      <c r="R9" s="94">
        <v>2534</v>
      </c>
      <c r="S9" s="94">
        <v>0</v>
      </c>
      <c r="T9" s="94">
        <v>139720</v>
      </c>
      <c r="U9" s="94"/>
      <c r="V9" s="94">
        <v>36450</v>
      </c>
      <c r="W9" s="94"/>
      <c r="X9" s="94"/>
      <c r="Y9" s="94">
        <v>0</v>
      </c>
      <c r="Z9" s="94">
        <v>40927</v>
      </c>
      <c r="AA9" s="94">
        <v>10896</v>
      </c>
      <c r="AB9" s="94">
        <v>19200</v>
      </c>
      <c r="AC9" s="94"/>
      <c r="AD9" s="94"/>
      <c r="AE9" s="94">
        <v>6800</v>
      </c>
      <c r="AF9" s="94">
        <v>4400</v>
      </c>
      <c r="AG9" s="94">
        <v>0</v>
      </c>
      <c r="AH9" s="94">
        <v>0</v>
      </c>
      <c r="AI9" s="103">
        <v>0</v>
      </c>
    </row>
    <row r="10" spans="1:35" x14ac:dyDescent="0.25">
      <c r="A10" s="102">
        <v>44409</v>
      </c>
      <c r="B10" s="94">
        <v>50611</v>
      </c>
      <c r="C10" s="94">
        <v>25437</v>
      </c>
      <c r="D10" s="94"/>
      <c r="E10" s="94">
        <v>2540</v>
      </c>
      <c r="F10" s="94"/>
      <c r="G10" s="94"/>
      <c r="H10" s="94"/>
      <c r="I10" s="94">
        <v>47000</v>
      </c>
      <c r="J10" s="94"/>
      <c r="K10" s="94">
        <v>47552</v>
      </c>
      <c r="L10" s="94"/>
      <c r="M10" s="94">
        <v>5072</v>
      </c>
      <c r="N10" s="94">
        <v>7800</v>
      </c>
      <c r="O10" s="94">
        <v>22800</v>
      </c>
      <c r="P10" s="94">
        <v>31487</v>
      </c>
      <c r="Q10" s="94">
        <v>9300</v>
      </c>
      <c r="R10" s="94"/>
      <c r="S10" s="94">
        <v>46317</v>
      </c>
      <c r="T10" s="94">
        <v>25437</v>
      </c>
      <c r="U10" s="94"/>
      <c r="V10" s="94">
        <v>2540</v>
      </c>
      <c r="W10" s="94"/>
      <c r="X10" s="94"/>
      <c r="Y10" s="94"/>
      <c r="Z10" s="94">
        <v>0</v>
      </c>
      <c r="AA10" s="94"/>
      <c r="AB10" s="94">
        <v>47552</v>
      </c>
      <c r="AC10" s="94"/>
      <c r="AD10" s="94">
        <v>5072</v>
      </c>
      <c r="AE10" s="94">
        <v>7800</v>
      </c>
      <c r="AF10" s="94">
        <v>16200</v>
      </c>
      <c r="AG10" s="94">
        <v>4687</v>
      </c>
      <c r="AH10" s="94">
        <v>0</v>
      </c>
      <c r="AI10" s="103"/>
    </row>
    <row r="11" spans="1:35" x14ac:dyDescent="0.25">
      <c r="A11" s="102">
        <v>44652</v>
      </c>
      <c r="B11" s="94">
        <v>15619</v>
      </c>
      <c r="C11" s="94">
        <v>171343</v>
      </c>
      <c r="D11" s="94"/>
      <c r="E11" s="94"/>
      <c r="F11" s="94"/>
      <c r="G11" s="94"/>
      <c r="H11" s="94">
        <v>6284</v>
      </c>
      <c r="I11" s="94"/>
      <c r="J11" s="94">
        <v>38650</v>
      </c>
      <c r="K11" s="94">
        <v>30272</v>
      </c>
      <c r="L11" s="94">
        <v>36168</v>
      </c>
      <c r="M11" s="94">
        <v>3600</v>
      </c>
      <c r="N11" s="94">
        <v>56270</v>
      </c>
      <c r="O11" s="94">
        <v>46160</v>
      </c>
      <c r="P11" s="94">
        <v>19750</v>
      </c>
      <c r="Q11" s="94">
        <v>11375</v>
      </c>
      <c r="R11" s="94"/>
      <c r="S11" s="94">
        <v>15619</v>
      </c>
      <c r="T11" s="94">
        <v>171343</v>
      </c>
      <c r="U11" s="94"/>
      <c r="V11" s="94"/>
      <c r="W11" s="94"/>
      <c r="X11" s="94"/>
      <c r="Y11" s="94">
        <v>6284</v>
      </c>
      <c r="Z11" s="94"/>
      <c r="AA11" s="94">
        <v>38650</v>
      </c>
      <c r="AB11" s="94">
        <v>30272</v>
      </c>
      <c r="AC11" s="94">
        <v>3332</v>
      </c>
      <c r="AD11" s="94">
        <v>3600</v>
      </c>
      <c r="AE11" s="94">
        <v>56270</v>
      </c>
      <c r="AF11" s="94">
        <v>46160</v>
      </c>
      <c r="AG11" s="94">
        <v>19750</v>
      </c>
      <c r="AH11" s="94">
        <v>11375</v>
      </c>
      <c r="AI11" s="103"/>
    </row>
    <row r="12" spans="1:35" x14ac:dyDescent="0.25">
      <c r="A12" s="102">
        <v>44896</v>
      </c>
      <c r="B12" s="94"/>
      <c r="C12" s="94">
        <v>3187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>
        <v>3187</v>
      </c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103"/>
    </row>
    <row r="13" spans="1:35" x14ac:dyDescent="0.25">
      <c r="A13" s="102">
        <v>45047</v>
      </c>
      <c r="B13" s="94"/>
      <c r="C13" s="94"/>
      <c r="D13" s="94"/>
      <c r="E13" s="94">
        <v>20500</v>
      </c>
      <c r="F13" s="94"/>
      <c r="G13" s="94"/>
      <c r="H13" s="94"/>
      <c r="I13" s="94"/>
      <c r="J13" s="94"/>
      <c r="K13" s="94"/>
      <c r="L13" s="94"/>
      <c r="M13" s="94"/>
      <c r="N13" s="94"/>
      <c r="O13" s="94">
        <v>63000</v>
      </c>
      <c r="P13" s="94"/>
      <c r="Q13" s="94"/>
      <c r="R13" s="94"/>
      <c r="S13" s="94"/>
      <c r="T13" s="94"/>
      <c r="U13" s="94"/>
      <c r="V13" s="94">
        <v>20500</v>
      </c>
      <c r="W13" s="94"/>
      <c r="X13" s="94"/>
      <c r="Y13" s="94"/>
      <c r="Z13" s="94"/>
      <c r="AA13" s="94"/>
      <c r="AB13" s="94"/>
      <c r="AC13" s="94"/>
      <c r="AD13" s="94"/>
      <c r="AE13" s="94"/>
      <c r="AF13" s="94">
        <v>63000</v>
      </c>
      <c r="AG13" s="94"/>
      <c r="AH13" s="94"/>
      <c r="AI13" s="103"/>
    </row>
    <row r="14" spans="1:35" x14ac:dyDescent="0.25">
      <c r="A14" s="102">
        <v>45170</v>
      </c>
      <c r="B14" s="94">
        <v>34501</v>
      </c>
      <c r="C14" s="94">
        <v>382231</v>
      </c>
      <c r="D14" s="94"/>
      <c r="E14" s="94">
        <v>39700</v>
      </c>
      <c r="F14" s="94"/>
      <c r="G14" s="94"/>
      <c r="H14" s="94">
        <v>11400</v>
      </c>
      <c r="I14" s="94">
        <v>81400</v>
      </c>
      <c r="J14" s="94">
        <v>13250</v>
      </c>
      <c r="K14" s="94">
        <v>16066</v>
      </c>
      <c r="L14" s="94"/>
      <c r="M14" s="94"/>
      <c r="N14" s="94">
        <v>40200</v>
      </c>
      <c r="O14" s="94">
        <v>148340</v>
      </c>
      <c r="P14" s="94">
        <v>12000</v>
      </c>
      <c r="Q14" s="94"/>
      <c r="R14" s="94"/>
      <c r="S14" s="94">
        <v>34501</v>
      </c>
      <c r="T14" s="94">
        <v>258340</v>
      </c>
      <c r="U14" s="94"/>
      <c r="V14" s="94">
        <v>22200</v>
      </c>
      <c r="W14" s="94"/>
      <c r="X14" s="94"/>
      <c r="Y14" s="94">
        <v>11400</v>
      </c>
      <c r="Z14" s="94">
        <v>0</v>
      </c>
      <c r="AA14" s="94">
        <v>13250</v>
      </c>
      <c r="AB14" s="94">
        <v>6066</v>
      </c>
      <c r="AC14" s="94"/>
      <c r="AD14" s="94"/>
      <c r="AE14" s="94">
        <v>40200</v>
      </c>
      <c r="AF14" s="94">
        <v>10000</v>
      </c>
      <c r="AG14" s="94">
        <v>12000</v>
      </c>
      <c r="AH14" s="94"/>
      <c r="AI14" s="103"/>
    </row>
    <row r="15" spans="1:35" x14ac:dyDescent="0.25">
      <c r="A15" s="102">
        <v>45413</v>
      </c>
      <c r="B15" s="94">
        <v>8204</v>
      </c>
      <c r="C15" s="94">
        <v>264478</v>
      </c>
      <c r="D15" s="94"/>
      <c r="E15" s="94">
        <v>18800</v>
      </c>
      <c r="F15" s="94"/>
      <c r="G15" s="94"/>
      <c r="H15" s="94">
        <v>3753</v>
      </c>
      <c r="I15" s="94">
        <v>111338</v>
      </c>
      <c r="J15" s="94">
        <v>38003</v>
      </c>
      <c r="K15" s="94"/>
      <c r="L15" s="94"/>
      <c r="M15" s="94"/>
      <c r="N15" s="94">
        <v>16080</v>
      </c>
      <c r="O15" s="94">
        <v>30690</v>
      </c>
      <c r="P15" s="94">
        <v>72700</v>
      </c>
      <c r="Q15" s="94"/>
      <c r="R15" s="94"/>
      <c r="S15" s="94">
        <v>7182</v>
      </c>
      <c r="T15" s="94">
        <v>245278</v>
      </c>
      <c r="U15" s="94"/>
      <c r="V15" s="94">
        <v>18800</v>
      </c>
      <c r="W15" s="94"/>
      <c r="X15" s="94"/>
      <c r="Y15" s="94">
        <v>3753</v>
      </c>
      <c r="Z15" s="94">
        <v>79338</v>
      </c>
      <c r="AA15" s="94">
        <v>38003</v>
      </c>
      <c r="AB15" s="94"/>
      <c r="AC15" s="94"/>
      <c r="AD15" s="94"/>
      <c r="AE15" s="94">
        <v>16080</v>
      </c>
      <c r="AF15" s="94">
        <v>30690</v>
      </c>
      <c r="AG15" s="94">
        <v>72700</v>
      </c>
      <c r="AH15" s="94"/>
      <c r="AI15" s="103"/>
    </row>
    <row r="16" spans="1:35" x14ac:dyDescent="0.25">
      <c r="A16" s="102">
        <v>45536</v>
      </c>
      <c r="B16" s="94">
        <v>92751</v>
      </c>
      <c r="C16" s="94">
        <v>550742</v>
      </c>
      <c r="D16" s="94"/>
      <c r="E16" s="94">
        <v>235807</v>
      </c>
      <c r="F16" s="94"/>
      <c r="G16" s="94"/>
      <c r="H16" s="94">
        <v>29299</v>
      </c>
      <c r="I16" s="94">
        <v>391843</v>
      </c>
      <c r="J16" s="94">
        <v>94430</v>
      </c>
      <c r="K16" s="94">
        <v>60052</v>
      </c>
      <c r="L16" s="94">
        <v>119219</v>
      </c>
      <c r="M16" s="94">
        <v>29900</v>
      </c>
      <c r="N16" s="94">
        <v>79590</v>
      </c>
      <c r="O16" s="94">
        <v>42720</v>
      </c>
      <c r="P16" s="94">
        <v>122513</v>
      </c>
      <c r="Q16" s="94">
        <v>7041</v>
      </c>
      <c r="R16" s="94"/>
      <c r="S16" s="94">
        <v>33137</v>
      </c>
      <c r="T16" s="94">
        <v>227710</v>
      </c>
      <c r="U16" s="94"/>
      <c r="V16" s="94">
        <v>45024</v>
      </c>
      <c r="W16" s="94"/>
      <c r="X16" s="94"/>
      <c r="Y16" s="94">
        <v>9300</v>
      </c>
      <c r="Z16" s="94">
        <v>114723</v>
      </c>
      <c r="AA16" s="94">
        <v>6700</v>
      </c>
      <c r="AB16" s="94">
        <v>7000</v>
      </c>
      <c r="AC16" s="94">
        <v>56600</v>
      </c>
      <c r="AD16" s="94">
        <v>8300</v>
      </c>
      <c r="AE16" s="94">
        <v>53890</v>
      </c>
      <c r="AF16" s="94">
        <v>10000</v>
      </c>
      <c r="AG16" s="94">
        <v>14800</v>
      </c>
      <c r="AH16" s="94">
        <v>0</v>
      </c>
      <c r="AI16" s="103"/>
    </row>
    <row r="17" spans="1:35" x14ac:dyDescent="0.25">
      <c r="A17" s="102">
        <v>45778</v>
      </c>
      <c r="B17" s="94">
        <v>71179</v>
      </c>
      <c r="C17" s="94">
        <v>784291</v>
      </c>
      <c r="D17" s="94"/>
      <c r="E17" s="94">
        <v>151200</v>
      </c>
      <c r="F17" s="94"/>
      <c r="G17" s="94"/>
      <c r="H17" s="94">
        <v>37000</v>
      </c>
      <c r="I17" s="94">
        <v>184840</v>
      </c>
      <c r="J17" s="94">
        <v>165170</v>
      </c>
      <c r="K17" s="94">
        <v>113156</v>
      </c>
      <c r="L17" s="94">
        <v>149855</v>
      </c>
      <c r="M17" s="94">
        <v>41760</v>
      </c>
      <c r="N17" s="94">
        <v>43570</v>
      </c>
      <c r="O17" s="94">
        <v>191021</v>
      </c>
      <c r="P17" s="94">
        <v>87367</v>
      </c>
      <c r="Q17" s="94"/>
      <c r="R17" s="94"/>
      <c r="S17" s="94">
        <v>0</v>
      </c>
      <c r="T17" s="94">
        <v>137104</v>
      </c>
      <c r="U17" s="94"/>
      <c r="V17" s="94">
        <v>26700</v>
      </c>
      <c r="W17" s="94"/>
      <c r="X17" s="94"/>
      <c r="Y17" s="94">
        <v>12000</v>
      </c>
      <c r="Z17" s="94">
        <v>21104</v>
      </c>
      <c r="AA17" s="94">
        <v>48641</v>
      </c>
      <c r="AB17" s="94">
        <v>26700</v>
      </c>
      <c r="AC17" s="94">
        <v>39160</v>
      </c>
      <c r="AD17" s="94">
        <v>20700</v>
      </c>
      <c r="AE17" s="94">
        <v>0</v>
      </c>
      <c r="AF17" s="94">
        <v>123920</v>
      </c>
      <c r="AG17" s="94">
        <v>31500</v>
      </c>
      <c r="AH17" s="94"/>
      <c r="AI17" s="103"/>
    </row>
    <row r="18" spans="1:35" x14ac:dyDescent="0.25">
      <c r="A18" s="100" t="s">
        <v>92</v>
      </c>
      <c r="B18" s="90">
        <f>SUM(B8:B17)</f>
        <v>404952</v>
      </c>
      <c r="C18" s="90">
        <f t="shared" ref="C18:AI18" si="0">SUM(C8:C17)</f>
        <v>2735692</v>
      </c>
      <c r="D18" s="90">
        <f t="shared" si="0"/>
        <v>0</v>
      </c>
      <c r="E18" s="90">
        <f t="shared" si="0"/>
        <v>621231</v>
      </c>
      <c r="F18" s="90">
        <f t="shared" si="0"/>
        <v>0</v>
      </c>
      <c r="G18" s="90">
        <f t="shared" si="0"/>
        <v>4625</v>
      </c>
      <c r="H18" s="90">
        <f t="shared" si="0"/>
        <v>131198</v>
      </c>
      <c r="I18" s="90">
        <f t="shared" si="0"/>
        <v>1047964</v>
      </c>
      <c r="J18" s="90">
        <f t="shared" si="0"/>
        <v>415629</v>
      </c>
      <c r="K18" s="90">
        <f t="shared" si="0"/>
        <v>288098</v>
      </c>
      <c r="L18" s="90">
        <f t="shared" si="0"/>
        <v>378230</v>
      </c>
      <c r="M18" s="90">
        <f t="shared" si="0"/>
        <v>88731</v>
      </c>
      <c r="N18" s="90">
        <f t="shared" si="0"/>
        <v>316170</v>
      </c>
      <c r="O18" s="90">
        <f t="shared" si="0"/>
        <v>624983</v>
      </c>
      <c r="P18" s="90">
        <f t="shared" si="0"/>
        <v>454932</v>
      </c>
      <c r="Q18" s="90">
        <f t="shared" si="0"/>
        <v>80266</v>
      </c>
      <c r="R18" s="90">
        <f t="shared" si="0"/>
        <v>2534</v>
      </c>
      <c r="S18" s="90">
        <f t="shared" si="0"/>
        <v>207957</v>
      </c>
      <c r="T18" s="90">
        <f t="shared" si="0"/>
        <v>1428517</v>
      </c>
      <c r="U18" s="90">
        <f t="shared" si="0"/>
        <v>0</v>
      </c>
      <c r="V18" s="90">
        <f t="shared" si="0"/>
        <v>239381</v>
      </c>
      <c r="W18" s="90">
        <f t="shared" si="0"/>
        <v>0</v>
      </c>
      <c r="X18" s="90">
        <f t="shared" si="0"/>
        <v>0</v>
      </c>
      <c r="Y18" s="90">
        <f t="shared" si="0"/>
        <v>58058</v>
      </c>
      <c r="Z18" s="90">
        <f t="shared" si="0"/>
        <v>356092</v>
      </c>
      <c r="AA18" s="90">
        <f t="shared" si="0"/>
        <v>157447</v>
      </c>
      <c r="AB18" s="90">
        <f t="shared" si="0"/>
        <v>138590</v>
      </c>
      <c r="AC18" s="90">
        <f t="shared" si="0"/>
        <v>137106</v>
      </c>
      <c r="AD18" s="90">
        <f t="shared" si="0"/>
        <v>41272</v>
      </c>
      <c r="AE18" s="90">
        <f t="shared" si="0"/>
        <v>237940</v>
      </c>
      <c r="AF18" s="90">
        <f t="shared" si="0"/>
        <v>308892</v>
      </c>
      <c r="AG18" s="90">
        <f t="shared" si="0"/>
        <v>203637</v>
      </c>
      <c r="AH18" s="90">
        <f t="shared" si="0"/>
        <v>59925</v>
      </c>
      <c r="AI18" s="90">
        <f t="shared" si="0"/>
        <v>0</v>
      </c>
    </row>
    <row r="19" spans="1:35" ht="15.75" x14ac:dyDescent="0.25">
      <c r="A19" s="39" t="s">
        <v>25</v>
      </c>
      <c r="B19" s="83"/>
      <c r="C19" s="84"/>
      <c r="D19" s="85"/>
      <c r="E19" s="84"/>
      <c r="F19" s="84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1AB16-D818-4E5D-A8D0-0B7F2D51690A}">
  <sheetPr>
    <tabColor rgb="FFFFC000"/>
  </sheetPr>
  <dimension ref="A1:AE93"/>
  <sheetViews>
    <sheetView showGridLines="0" workbookViewId="0">
      <selection activeCell="E25" sqref="E25"/>
    </sheetView>
  </sheetViews>
  <sheetFormatPr baseColWidth="10" defaultRowHeight="15" x14ac:dyDescent="0.25"/>
  <cols>
    <col min="1" max="1" width="15.28515625" customWidth="1"/>
    <col min="2" max="31" width="18.28515625" customWidth="1"/>
  </cols>
  <sheetData>
    <row r="1" spans="1:31" ht="43.5" customHeight="1" x14ac:dyDescent="0.25">
      <c r="A1" s="136" t="s">
        <v>101</v>
      </c>
      <c r="B1" s="136"/>
      <c r="C1" s="136"/>
      <c r="D1" s="136"/>
      <c r="E1" s="136"/>
      <c r="F1" s="136"/>
      <c r="G1" s="136"/>
      <c r="H1" s="136"/>
      <c r="I1" s="136"/>
      <c r="J1" s="1"/>
      <c r="L1" s="70" t="s">
        <v>149</v>
      </c>
      <c r="M1" s="1"/>
      <c r="N1" s="1"/>
      <c r="O1" s="1"/>
      <c r="P1" s="1"/>
      <c r="Q1" s="70" t="e">
        <f>_20_Datum_Übersicht</f>
        <v>#NAME?</v>
      </c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</row>
    <row r="2" spans="1:31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31" x14ac:dyDescent="0.25">
      <c r="A3" s="71"/>
    </row>
    <row r="4" spans="1:31" x14ac:dyDescent="0.25">
      <c r="A4" s="71"/>
    </row>
    <row r="5" spans="1:31" ht="15.75" thickBot="1" x14ac:dyDescent="0.3"/>
    <row r="6" spans="1:31" ht="15.75" customHeight="1" thickBot="1" x14ac:dyDescent="0.3">
      <c r="A6" s="143" t="s">
        <v>76</v>
      </c>
      <c r="B6" s="145" t="s">
        <v>7</v>
      </c>
      <c r="C6" s="146"/>
      <c r="D6" s="146"/>
      <c r="E6" s="147"/>
      <c r="F6" s="145" t="s">
        <v>28</v>
      </c>
      <c r="G6" s="146"/>
      <c r="H6" s="146"/>
      <c r="I6" s="147"/>
    </row>
    <row r="7" spans="1:31" x14ac:dyDescent="0.25">
      <c r="A7" s="148"/>
      <c r="B7" s="105" t="s">
        <v>102</v>
      </c>
      <c r="C7" s="105" t="s">
        <v>54</v>
      </c>
      <c r="D7" s="105" t="s">
        <v>103</v>
      </c>
      <c r="E7" s="105" t="s">
        <v>104</v>
      </c>
      <c r="F7" s="105" t="s">
        <v>102</v>
      </c>
      <c r="G7" s="105" t="s">
        <v>54</v>
      </c>
      <c r="H7" s="105" t="s">
        <v>103</v>
      </c>
      <c r="I7" s="105" t="s">
        <v>104</v>
      </c>
    </row>
    <row r="8" spans="1:31" x14ac:dyDescent="0.25">
      <c r="A8" s="102">
        <v>44075</v>
      </c>
      <c r="B8" s="94">
        <v>309539</v>
      </c>
      <c r="C8" s="94">
        <v>772595</v>
      </c>
      <c r="D8" s="94">
        <v>1648</v>
      </c>
      <c r="E8" s="94">
        <v>11080</v>
      </c>
      <c r="F8" s="94">
        <v>282968</v>
      </c>
      <c r="G8" s="94">
        <v>382932</v>
      </c>
      <c r="H8" s="94">
        <v>0</v>
      </c>
      <c r="I8" s="103">
        <v>11080</v>
      </c>
    </row>
    <row r="9" spans="1:31" x14ac:dyDescent="0.25">
      <c r="A9" s="102">
        <v>44287</v>
      </c>
      <c r="B9" s="94"/>
      <c r="C9" s="94">
        <v>509146</v>
      </c>
      <c r="D9" s="94"/>
      <c r="E9" s="94"/>
      <c r="F9" s="94"/>
      <c r="G9" s="94">
        <v>258393</v>
      </c>
      <c r="H9" s="94"/>
      <c r="I9" s="103"/>
    </row>
    <row r="10" spans="1:31" x14ac:dyDescent="0.25">
      <c r="A10" s="102">
        <v>44409</v>
      </c>
      <c r="B10" s="94"/>
      <c r="C10" s="94">
        <v>249599</v>
      </c>
      <c r="D10" s="94"/>
      <c r="E10" s="94"/>
      <c r="F10" s="94"/>
      <c r="G10" s="94">
        <v>155605</v>
      </c>
      <c r="H10" s="94"/>
      <c r="I10" s="103"/>
    </row>
    <row r="11" spans="1:31" x14ac:dyDescent="0.25">
      <c r="A11" s="102">
        <v>44652</v>
      </c>
      <c r="B11" s="94"/>
      <c r="C11" s="94">
        <v>435491</v>
      </c>
      <c r="D11" s="94"/>
      <c r="E11" s="94"/>
      <c r="F11" s="94"/>
      <c r="G11" s="94">
        <v>402655</v>
      </c>
      <c r="H11" s="94"/>
      <c r="I11" s="103"/>
    </row>
    <row r="12" spans="1:31" x14ac:dyDescent="0.25">
      <c r="A12" s="102">
        <v>44896</v>
      </c>
      <c r="B12" s="94"/>
      <c r="C12" s="94">
        <v>3187</v>
      </c>
      <c r="D12" s="94"/>
      <c r="E12" s="94"/>
      <c r="F12" s="94"/>
      <c r="G12" s="94">
        <v>3187</v>
      </c>
      <c r="H12" s="94"/>
      <c r="I12" s="103"/>
    </row>
    <row r="13" spans="1:31" x14ac:dyDescent="0.25">
      <c r="A13" s="102">
        <v>45047</v>
      </c>
      <c r="B13" s="94"/>
      <c r="C13" s="94">
        <v>83500</v>
      </c>
      <c r="D13" s="94"/>
      <c r="E13" s="94"/>
      <c r="F13" s="94"/>
      <c r="G13" s="94">
        <v>83500</v>
      </c>
      <c r="H13" s="94"/>
      <c r="I13" s="103"/>
    </row>
    <row r="14" spans="1:31" x14ac:dyDescent="0.25">
      <c r="A14" s="102">
        <v>45170</v>
      </c>
      <c r="B14" s="94"/>
      <c r="C14" s="94">
        <v>779088</v>
      </c>
      <c r="D14" s="94"/>
      <c r="E14" s="94"/>
      <c r="F14" s="94"/>
      <c r="G14" s="94">
        <v>0</v>
      </c>
      <c r="H14" s="94"/>
      <c r="I14" s="103"/>
    </row>
    <row r="15" spans="1:31" x14ac:dyDescent="0.25">
      <c r="A15" s="125">
        <v>45413</v>
      </c>
      <c r="B15" s="126"/>
      <c r="C15" s="126">
        <v>564046</v>
      </c>
      <c r="D15" s="126"/>
      <c r="E15" s="126"/>
      <c r="F15" s="126"/>
      <c r="G15" s="126">
        <v>511824</v>
      </c>
      <c r="H15" s="126"/>
      <c r="I15" s="127"/>
    </row>
    <row r="16" spans="1:31" x14ac:dyDescent="0.25">
      <c r="A16" s="125">
        <v>45536</v>
      </c>
      <c r="B16" s="126"/>
      <c r="C16" s="126">
        <v>1762901</v>
      </c>
      <c r="D16" s="126"/>
      <c r="E16" s="126">
        <v>89800</v>
      </c>
      <c r="F16" s="126"/>
      <c r="G16" s="126">
        <v>587184</v>
      </c>
      <c r="H16" s="126"/>
      <c r="I16" s="127">
        <v>0</v>
      </c>
    </row>
    <row r="17" spans="1:9" x14ac:dyDescent="0.25">
      <c r="A17" s="125">
        <v>45778</v>
      </c>
      <c r="B17" s="126"/>
      <c r="C17" s="126">
        <v>2020409</v>
      </c>
      <c r="D17" s="126"/>
      <c r="E17" s="126"/>
      <c r="F17" s="126"/>
      <c r="G17" s="126">
        <v>487529</v>
      </c>
      <c r="H17" s="126"/>
      <c r="I17" s="127"/>
    </row>
    <row r="18" spans="1:9" x14ac:dyDescent="0.25">
      <c r="A18" s="100" t="s">
        <v>92</v>
      </c>
      <c r="B18" s="90">
        <f>SUM(B8:B17)</f>
        <v>309539</v>
      </c>
      <c r="C18" s="90">
        <f t="shared" ref="C18:I18" si="0">SUM(C8:C17)</f>
        <v>7179962</v>
      </c>
      <c r="D18" s="90">
        <f t="shared" si="0"/>
        <v>1648</v>
      </c>
      <c r="E18" s="90">
        <f t="shared" si="0"/>
        <v>100880</v>
      </c>
      <c r="F18" s="90">
        <f t="shared" si="0"/>
        <v>282968</v>
      </c>
      <c r="G18" s="90">
        <f t="shared" si="0"/>
        <v>2872809</v>
      </c>
      <c r="H18" s="90">
        <f t="shared" si="0"/>
        <v>0</v>
      </c>
      <c r="I18" s="90">
        <f t="shared" si="0"/>
        <v>11080</v>
      </c>
    </row>
    <row r="19" spans="1:9" x14ac:dyDescent="0.25">
      <c r="A19" s="124"/>
      <c r="B19" s="123"/>
      <c r="C19" s="123"/>
      <c r="D19" s="123"/>
      <c r="E19" s="123"/>
      <c r="F19" s="123"/>
      <c r="G19" s="123"/>
      <c r="H19" s="123"/>
      <c r="I19" s="123"/>
    </row>
    <row r="20" spans="1:9" ht="15.75" x14ac:dyDescent="0.25">
      <c r="A20" s="39" t="s">
        <v>25</v>
      </c>
      <c r="B20" s="83"/>
      <c r="C20" s="84"/>
      <c r="D20" s="84"/>
      <c r="E20" s="84"/>
      <c r="F20" s="84"/>
      <c r="G20" s="84"/>
      <c r="H20" s="84"/>
      <c r="I20" s="84"/>
    </row>
    <row r="50" spans="1:31" x14ac:dyDescent="0.25"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</row>
    <row r="51" spans="1:31" x14ac:dyDescent="0.25"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</row>
    <row r="52" spans="1:31" x14ac:dyDescent="0.25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</row>
    <row r="53" spans="1:31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</row>
    <row r="54" spans="1:31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</row>
    <row r="55" spans="1:31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</row>
    <row r="56" spans="1:31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</row>
    <row r="57" spans="1:31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</row>
    <row r="58" spans="1:31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</row>
    <row r="59" spans="1:31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</row>
    <row r="60" spans="1:31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</row>
    <row r="61" spans="1:31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</row>
    <row r="62" spans="1:31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</row>
    <row r="63" spans="1:31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</row>
    <row r="64" spans="1:31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</row>
    <row r="65" spans="1:31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</row>
    <row r="66" spans="1:31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</row>
    <row r="67" spans="1:31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</row>
    <row r="68" spans="1:31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</row>
    <row r="69" spans="1:31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</row>
    <row r="70" spans="1:31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</row>
    <row r="71" spans="1:31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</row>
    <row r="72" spans="1:31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</row>
    <row r="73" spans="1:31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</row>
    <row r="74" spans="1:31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</row>
    <row r="75" spans="1:31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</row>
    <row r="76" spans="1:31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</row>
    <row r="77" spans="1:31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</row>
    <row r="78" spans="1:31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</row>
    <row r="79" spans="1:31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</row>
    <row r="80" spans="1:31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</row>
    <row r="81" spans="1:31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</row>
    <row r="82" spans="1:31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</row>
    <row r="83" spans="1:31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</row>
    <row r="84" spans="1:31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</row>
    <row r="85" spans="1:31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</row>
    <row r="86" spans="1:31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</row>
    <row r="87" spans="1:31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</row>
    <row r="88" spans="1:31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</row>
    <row r="89" spans="1:31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</row>
    <row r="90" spans="1:31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</row>
    <row r="91" spans="1:31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</row>
    <row r="92" spans="1:31" x14ac:dyDescent="0.25">
      <c r="A92" s="99"/>
      <c r="B92" s="99"/>
      <c r="C92" s="99"/>
      <c r="D92" s="99"/>
      <c r="E92" s="99"/>
      <c r="F92" s="99"/>
      <c r="G92" s="99"/>
      <c r="H92" s="99"/>
      <c r="I92" s="99"/>
    </row>
    <row r="93" spans="1:31" x14ac:dyDescent="0.25">
      <c r="A93" s="99"/>
      <c r="B93" s="99"/>
      <c r="C93" s="99"/>
      <c r="D93" s="99"/>
      <c r="E93" s="99"/>
      <c r="F93" s="99"/>
      <c r="G93" s="99"/>
      <c r="H93" s="99"/>
      <c r="I93" s="99"/>
    </row>
  </sheetData>
  <mergeCells count="4">
    <mergeCell ref="A1:I1"/>
    <mergeCell ref="A6:A7"/>
    <mergeCell ref="B6:E6"/>
    <mergeCell ref="F6:I6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DAFAC-8265-46C7-9C8F-7168CBC2C0B7}">
  <sheetPr>
    <tabColor rgb="FFFFC000"/>
  </sheetPr>
  <dimension ref="A1:AI94"/>
  <sheetViews>
    <sheetView showGridLines="0" zoomScale="85" zoomScaleNormal="85" workbookViewId="0">
      <selection activeCell="G22" sqref="G22"/>
    </sheetView>
  </sheetViews>
  <sheetFormatPr baseColWidth="10" defaultRowHeight="15" x14ac:dyDescent="0.25"/>
  <cols>
    <col min="1" max="1" width="15.28515625" customWidth="1"/>
    <col min="2" max="35" width="18.28515625" customWidth="1"/>
  </cols>
  <sheetData>
    <row r="1" spans="1:35" ht="43.5" customHeight="1" x14ac:dyDescent="0.25">
      <c r="A1" s="136" t="s">
        <v>105</v>
      </c>
      <c r="B1" s="136"/>
      <c r="C1" s="136"/>
      <c r="D1" s="136"/>
      <c r="E1" s="136"/>
      <c r="F1" s="136"/>
      <c r="G1" s="136"/>
      <c r="H1" s="136"/>
      <c r="I1" s="136"/>
      <c r="J1" s="136"/>
      <c r="K1" s="128"/>
      <c r="M1" s="70" t="s">
        <v>149</v>
      </c>
      <c r="N1" s="70"/>
      <c r="O1" s="70"/>
      <c r="P1" s="70"/>
      <c r="Q1" s="70"/>
      <c r="R1" s="70"/>
      <c r="AI1" s="70"/>
    </row>
    <row r="2" spans="1:35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  <c r="K2" s="4"/>
    </row>
    <row r="3" spans="1:35" x14ac:dyDescent="0.25">
      <c r="A3" s="71"/>
    </row>
    <row r="4" spans="1:35" x14ac:dyDescent="0.25">
      <c r="A4" s="71"/>
    </row>
    <row r="5" spans="1:35" ht="15.75" thickBot="1" x14ac:dyDescent="0.3"/>
    <row r="6" spans="1:35" ht="15.75" customHeight="1" thickBot="1" x14ac:dyDescent="0.3">
      <c r="A6" s="143" t="s">
        <v>76</v>
      </c>
      <c r="B6" s="145" t="s">
        <v>7</v>
      </c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7"/>
      <c r="S6" s="145" t="s">
        <v>28</v>
      </c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7"/>
    </row>
    <row r="7" spans="1:35" ht="45" x14ac:dyDescent="0.25">
      <c r="A7" s="148"/>
      <c r="B7" s="105" t="s">
        <v>106</v>
      </c>
      <c r="C7" s="105" t="s">
        <v>66</v>
      </c>
      <c r="D7" s="106" t="s">
        <v>131</v>
      </c>
      <c r="E7" s="106" t="s">
        <v>132</v>
      </c>
      <c r="F7" s="105" t="s">
        <v>133</v>
      </c>
      <c r="G7" s="105" t="s">
        <v>109</v>
      </c>
      <c r="H7" s="106" t="s">
        <v>134</v>
      </c>
      <c r="I7" s="106" t="s">
        <v>135</v>
      </c>
      <c r="J7" s="105" t="s">
        <v>67</v>
      </c>
      <c r="K7" s="105" t="s">
        <v>152</v>
      </c>
      <c r="L7" s="105" t="s">
        <v>111</v>
      </c>
      <c r="M7" s="105" t="s">
        <v>136</v>
      </c>
      <c r="N7" s="105" t="s">
        <v>137</v>
      </c>
      <c r="O7" s="105" t="s">
        <v>151</v>
      </c>
      <c r="P7" s="105" t="s">
        <v>146</v>
      </c>
      <c r="Q7" s="105" t="s">
        <v>138</v>
      </c>
      <c r="R7" s="105" t="s">
        <v>100</v>
      </c>
      <c r="S7" s="105" t="s">
        <v>106</v>
      </c>
      <c r="T7" s="105" t="s">
        <v>66</v>
      </c>
      <c r="U7" s="106" t="s">
        <v>131</v>
      </c>
      <c r="V7" s="106" t="s">
        <v>132</v>
      </c>
      <c r="W7" s="105" t="s">
        <v>133</v>
      </c>
      <c r="X7" s="105" t="s">
        <v>109</v>
      </c>
      <c r="Y7" s="106" t="s">
        <v>134</v>
      </c>
      <c r="Z7" s="106" t="s">
        <v>135</v>
      </c>
      <c r="AA7" s="105" t="s">
        <v>67</v>
      </c>
      <c r="AB7" s="105" t="s">
        <v>152</v>
      </c>
      <c r="AC7" s="105" t="s">
        <v>111</v>
      </c>
      <c r="AD7" s="105" t="s">
        <v>136</v>
      </c>
      <c r="AE7" s="105" t="s">
        <v>137</v>
      </c>
      <c r="AF7" s="105" t="s">
        <v>151</v>
      </c>
      <c r="AG7" s="105" t="s">
        <v>146</v>
      </c>
      <c r="AH7" s="105" t="s">
        <v>138</v>
      </c>
      <c r="AI7" s="105" t="s">
        <v>100</v>
      </c>
    </row>
    <row r="8" spans="1:35" x14ac:dyDescent="0.25">
      <c r="A8" s="102">
        <v>44075</v>
      </c>
      <c r="B8" s="94"/>
      <c r="C8" s="94">
        <v>133622</v>
      </c>
      <c r="D8" s="94">
        <v>245070</v>
      </c>
      <c r="E8" s="94">
        <v>35378</v>
      </c>
      <c r="F8" s="94"/>
      <c r="G8" s="94"/>
      <c r="H8" s="94">
        <v>196330</v>
      </c>
      <c r="I8" s="94">
        <v>41483</v>
      </c>
      <c r="J8" s="94">
        <v>230525</v>
      </c>
      <c r="K8" s="94"/>
      <c r="L8" s="94">
        <v>6424</v>
      </c>
      <c r="M8" s="94"/>
      <c r="N8" s="94"/>
      <c r="O8" s="94"/>
      <c r="P8" s="94"/>
      <c r="Q8" s="94"/>
      <c r="R8" s="94">
        <v>0</v>
      </c>
      <c r="S8" s="94"/>
      <c r="T8" s="94">
        <v>52280</v>
      </c>
      <c r="U8" s="94">
        <v>124769</v>
      </c>
      <c r="V8" s="94">
        <v>0</v>
      </c>
      <c r="W8" s="94"/>
      <c r="X8" s="94"/>
      <c r="Y8" s="94">
        <v>154698</v>
      </c>
      <c r="Z8" s="94">
        <v>25485</v>
      </c>
      <c r="AA8" s="94">
        <v>208640</v>
      </c>
      <c r="AB8" s="94"/>
      <c r="AC8" s="94">
        <v>751</v>
      </c>
      <c r="AD8" s="94"/>
      <c r="AE8" s="94"/>
      <c r="AF8" s="94"/>
      <c r="AG8" s="94"/>
      <c r="AH8" s="94"/>
      <c r="AI8" s="94">
        <v>0</v>
      </c>
    </row>
    <row r="9" spans="1:35" x14ac:dyDescent="0.25">
      <c r="A9" s="102">
        <v>44287</v>
      </c>
      <c r="B9" s="94"/>
      <c r="C9" s="94">
        <v>31072</v>
      </c>
      <c r="D9" s="94">
        <v>74210</v>
      </c>
      <c r="E9" s="94">
        <v>6600</v>
      </c>
      <c r="F9" s="94"/>
      <c r="G9" s="94">
        <v>15600</v>
      </c>
      <c r="H9" s="94">
        <v>205205</v>
      </c>
      <c r="I9" s="94"/>
      <c r="J9" s="94">
        <v>43115</v>
      </c>
      <c r="K9" s="94"/>
      <c r="L9" s="94"/>
      <c r="M9" s="94"/>
      <c r="N9" s="94"/>
      <c r="O9" s="94"/>
      <c r="P9" s="94"/>
      <c r="Q9" s="94"/>
      <c r="R9" s="94"/>
      <c r="S9" s="94"/>
      <c r="T9" s="94">
        <v>11472</v>
      </c>
      <c r="U9" s="94">
        <v>43410</v>
      </c>
      <c r="V9" s="94">
        <v>5100</v>
      </c>
      <c r="W9" s="94"/>
      <c r="X9" s="94">
        <v>0</v>
      </c>
      <c r="Y9" s="94">
        <v>97335</v>
      </c>
      <c r="Z9" s="94"/>
      <c r="AA9" s="94">
        <v>34400</v>
      </c>
      <c r="AB9" s="94"/>
      <c r="AC9" s="94"/>
      <c r="AD9" s="94"/>
      <c r="AE9" s="94"/>
      <c r="AF9" s="94"/>
      <c r="AG9" s="94"/>
      <c r="AH9" s="94"/>
      <c r="AI9" s="94"/>
    </row>
    <row r="10" spans="1:35" x14ac:dyDescent="0.25">
      <c r="A10" s="102">
        <v>44409</v>
      </c>
      <c r="B10" s="94"/>
      <c r="C10" s="94">
        <v>52400</v>
      </c>
      <c r="D10" s="94">
        <v>48285</v>
      </c>
      <c r="E10" s="94"/>
      <c r="F10" s="94"/>
      <c r="G10" s="94"/>
      <c r="H10" s="94">
        <v>53699</v>
      </c>
      <c r="I10" s="94"/>
      <c r="J10" s="94">
        <v>31530</v>
      </c>
      <c r="K10" s="94"/>
      <c r="L10" s="94"/>
      <c r="M10" s="94"/>
      <c r="N10" s="94"/>
      <c r="O10" s="94"/>
      <c r="P10" s="94"/>
      <c r="Q10" s="94"/>
      <c r="R10" s="94"/>
      <c r="S10" s="94"/>
      <c r="T10" s="94">
        <v>5800</v>
      </c>
      <c r="U10" s="94">
        <v>25091</v>
      </c>
      <c r="V10" s="94"/>
      <c r="W10" s="94"/>
      <c r="X10" s="94"/>
      <c r="Y10" s="94">
        <v>53699</v>
      </c>
      <c r="Z10" s="94"/>
      <c r="AA10" s="94">
        <v>31530</v>
      </c>
      <c r="AB10" s="94"/>
      <c r="AC10" s="94"/>
      <c r="AD10" s="94"/>
      <c r="AE10" s="94"/>
      <c r="AF10" s="94"/>
      <c r="AG10" s="94"/>
      <c r="AH10" s="94"/>
      <c r="AI10" s="94"/>
    </row>
    <row r="11" spans="1:35" x14ac:dyDescent="0.25">
      <c r="A11" s="102">
        <v>44652</v>
      </c>
      <c r="B11" s="94"/>
      <c r="C11" s="94">
        <v>62690</v>
      </c>
      <c r="D11" s="94">
        <v>69944</v>
      </c>
      <c r="E11" s="94">
        <v>2550</v>
      </c>
      <c r="F11" s="94"/>
      <c r="G11" s="94"/>
      <c r="H11" s="94">
        <v>130983</v>
      </c>
      <c r="I11" s="94">
        <v>14386</v>
      </c>
      <c r="J11" s="94">
        <v>26427</v>
      </c>
      <c r="K11" s="94"/>
      <c r="L11" s="94"/>
      <c r="M11" s="94">
        <v>16078</v>
      </c>
      <c r="N11" s="94"/>
      <c r="O11" s="94"/>
      <c r="P11" s="94"/>
      <c r="Q11" s="94">
        <v>600</v>
      </c>
      <c r="R11" s="94"/>
      <c r="S11" s="94"/>
      <c r="T11" s="94">
        <v>62690</v>
      </c>
      <c r="U11" s="94">
        <v>69944</v>
      </c>
      <c r="V11" s="94">
        <v>2550</v>
      </c>
      <c r="W11" s="94"/>
      <c r="X11" s="94"/>
      <c r="Y11" s="94">
        <v>111983</v>
      </c>
      <c r="Z11" s="94">
        <v>9000</v>
      </c>
      <c r="AA11" s="94">
        <v>26427</v>
      </c>
      <c r="AB11" s="94"/>
      <c r="AC11" s="94"/>
      <c r="AD11" s="94">
        <v>16078</v>
      </c>
      <c r="AE11" s="94"/>
      <c r="AF11" s="94"/>
      <c r="AG11" s="94"/>
      <c r="AH11" s="94">
        <v>600</v>
      </c>
      <c r="AI11" s="94"/>
    </row>
    <row r="12" spans="1:35" x14ac:dyDescent="0.25">
      <c r="A12" s="102">
        <v>44896</v>
      </c>
      <c r="B12" s="94"/>
      <c r="C12" s="94"/>
      <c r="D12" s="94"/>
      <c r="E12" s="94"/>
      <c r="F12" s="94"/>
      <c r="G12" s="94"/>
      <c r="H12" s="94">
        <v>2378</v>
      </c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>
        <v>2378</v>
      </c>
      <c r="Z12" s="94"/>
      <c r="AA12" s="94"/>
      <c r="AB12" s="94"/>
      <c r="AC12" s="94"/>
      <c r="AD12" s="94"/>
      <c r="AE12" s="94"/>
      <c r="AF12" s="94"/>
      <c r="AG12" s="94"/>
      <c r="AH12" s="94"/>
      <c r="AI12" s="94"/>
    </row>
    <row r="13" spans="1:35" x14ac:dyDescent="0.25">
      <c r="A13" s="102">
        <v>45047</v>
      </c>
      <c r="B13" s="94"/>
      <c r="C13" s="94">
        <v>51200</v>
      </c>
      <c r="D13" s="94">
        <v>11000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>
        <v>51200</v>
      </c>
      <c r="U13" s="94">
        <v>11000</v>
      </c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107"/>
    </row>
    <row r="14" spans="1:35" x14ac:dyDescent="0.25">
      <c r="A14" s="102">
        <v>45170</v>
      </c>
      <c r="B14" s="94"/>
      <c r="C14" s="94">
        <v>33400</v>
      </c>
      <c r="D14" s="94">
        <v>371855</v>
      </c>
      <c r="E14" s="94">
        <v>7500</v>
      </c>
      <c r="F14" s="94"/>
      <c r="G14" s="94"/>
      <c r="H14" s="94">
        <v>162550</v>
      </c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>
        <v>11000</v>
      </c>
      <c r="U14" s="94">
        <v>175066</v>
      </c>
      <c r="V14" s="94">
        <v>0</v>
      </c>
      <c r="W14" s="94"/>
      <c r="X14" s="94"/>
      <c r="Y14" s="94">
        <v>111350</v>
      </c>
      <c r="Z14" s="94"/>
      <c r="AA14" s="94"/>
      <c r="AB14" s="94"/>
      <c r="AC14" s="94"/>
      <c r="AD14" s="94"/>
      <c r="AE14" s="94"/>
      <c r="AF14" s="94"/>
      <c r="AG14" s="94"/>
      <c r="AH14" s="94"/>
      <c r="AI14" s="94"/>
    </row>
    <row r="15" spans="1:35" x14ac:dyDescent="0.25">
      <c r="A15" s="102">
        <v>45413</v>
      </c>
      <c r="B15" s="107"/>
      <c r="C15" s="107">
        <v>22844</v>
      </c>
      <c r="D15" s="107">
        <v>239594</v>
      </c>
      <c r="E15" s="107"/>
      <c r="F15" s="107"/>
      <c r="G15" s="107"/>
      <c r="H15" s="107">
        <v>140294</v>
      </c>
      <c r="I15" s="107">
        <v>11100</v>
      </c>
      <c r="J15" s="107">
        <v>1200</v>
      </c>
      <c r="K15" s="107"/>
      <c r="L15" s="107"/>
      <c r="M15" s="107">
        <v>7339</v>
      </c>
      <c r="N15" s="107"/>
      <c r="O15" s="107"/>
      <c r="P15" s="107"/>
      <c r="Q15" s="107"/>
      <c r="R15" s="107"/>
      <c r="S15" s="107"/>
      <c r="T15" s="107">
        <v>22844</v>
      </c>
      <c r="U15" s="107">
        <v>201772</v>
      </c>
      <c r="V15" s="107"/>
      <c r="W15" s="107"/>
      <c r="X15" s="107"/>
      <c r="Y15" s="107">
        <v>140294</v>
      </c>
      <c r="Z15" s="107">
        <v>11100</v>
      </c>
      <c r="AA15" s="107">
        <v>0</v>
      </c>
      <c r="AB15" s="107"/>
      <c r="AC15" s="107"/>
      <c r="AD15" s="107">
        <v>7339</v>
      </c>
      <c r="AE15" s="107"/>
      <c r="AF15" s="107"/>
      <c r="AG15" s="107"/>
      <c r="AH15" s="107"/>
      <c r="AI15" s="94"/>
    </row>
    <row r="16" spans="1:35" x14ac:dyDescent="0.25">
      <c r="A16" s="102">
        <v>45536</v>
      </c>
      <c r="B16" s="94"/>
      <c r="C16" s="94">
        <v>36363</v>
      </c>
      <c r="D16" s="94">
        <v>687920</v>
      </c>
      <c r="E16" s="94">
        <v>5628</v>
      </c>
      <c r="F16" s="94"/>
      <c r="G16" s="94"/>
      <c r="H16" s="94">
        <v>442314</v>
      </c>
      <c r="I16" s="94"/>
      <c r="J16" s="94">
        <v>74791</v>
      </c>
      <c r="K16" s="94"/>
      <c r="L16" s="94"/>
      <c r="M16" s="94">
        <v>21169</v>
      </c>
      <c r="N16" s="94">
        <v>5543</v>
      </c>
      <c r="O16" s="94"/>
      <c r="P16" s="94"/>
      <c r="Q16" s="94"/>
      <c r="R16" s="94">
        <v>0</v>
      </c>
      <c r="S16" s="94"/>
      <c r="T16" s="94">
        <v>0</v>
      </c>
      <c r="U16" s="94">
        <v>239570</v>
      </c>
      <c r="V16" s="94">
        <v>5628</v>
      </c>
      <c r="W16" s="94"/>
      <c r="X16" s="94"/>
      <c r="Y16" s="94">
        <v>193350</v>
      </c>
      <c r="Z16" s="94"/>
      <c r="AA16" s="94">
        <v>0</v>
      </c>
      <c r="AB16" s="94"/>
      <c r="AC16" s="94"/>
      <c r="AD16" s="94">
        <v>0</v>
      </c>
      <c r="AE16" s="94">
        <v>0</v>
      </c>
      <c r="AF16" s="94"/>
      <c r="AG16" s="94"/>
      <c r="AH16" s="94"/>
      <c r="AI16" s="94">
        <v>0</v>
      </c>
    </row>
    <row r="17" spans="1:35" x14ac:dyDescent="0.25">
      <c r="A17" s="102">
        <v>45778</v>
      </c>
      <c r="B17" s="94"/>
      <c r="C17" s="94">
        <v>18400</v>
      </c>
      <c r="D17" s="94">
        <v>719351</v>
      </c>
      <c r="E17" s="94"/>
      <c r="F17" s="94">
        <v>7200</v>
      </c>
      <c r="G17" s="94"/>
      <c r="H17" s="94">
        <v>603286</v>
      </c>
      <c r="I17" s="94">
        <v>18578</v>
      </c>
      <c r="J17" s="94">
        <v>8100</v>
      </c>
      <c r="K17" s="94">
        <v>7482</v>
      </c>
      <c r="L17" s="94"/>
      <c r="M17" s="94">
        <v>4175</v>
      </c>
      <c r="N17" s="94">
        <v>95651</v>
      </c>
      <c r="O17" s="94">
        <v>5822</v>
      </c>
      <c r="P17" s="94">
        <v>8250</v>
      </c>
      <c r="Q17" s="94"/>
      <c r="R17" s="94">
        <v>3810</v>
      </c>
      <c r="S17" s="94"/>
      <c r="T17" s="94">
        <v>5400</v>
      </c>
      <c r="U17" s="94">
        <v>199501</v>
      </c>
      <c r="V17" s="94"/>
      <c r="W17" s="94">
        <v>0</v>
      </c>
      <c r="X17" s="94"/>
      <c r="Y17" s="94">
        <v>154562</v>
      </c>
      <c r="Z17" s="94">
        <v>0</v>
      </c>
      <c r="AA17" s="94">
        <v>0</v>
      </c>
      <c r="AB17" s="94">
        <v>0</v>
      </c>
      <c r="AC17" s="94"/>
      <c r="AD17" s="94">
        <v>0</v>
      </c>
      <c r="AE17" s="94">
        <v>3376</v>
      </c>
      <c r="AF17" s="94">
        <v>0</v>
      </c>
      <c r="AG17" s="94">
        <v>0</v>
      </c>
      <c r="AH17" s="94"/>
      <c r="AI17" s="94">
        <v>0</v>
      </c>
    </row>
    <row r="18" spans="1:35" x14ac:dyDescent="0.25">
      <c r="A18" s="100" t="s">
        <v>92</v>
      </c>
      <c r="B18" s="90">
        <f>SUM(B8:B17)</f>
        <v>0</v>
      </c>
      <c r="C18" s="90">
        <f t="shared" ref="C18:AI18" si="0">SUM(C8:C17)</f>
        <v>441991</v>
      </c>
      <c r="D18" s="90">
        <f t="shared" si="0"/>
        <v>2467229</v>
      </c>
      <c r="E18" s="90">
        <f t="shared" si="0"/>
        <v>57656</v>
      </c>
      <c r="F18" s="90">
        <f t="shared" si="0"/>
        <v>7200</v>
      </c>
      <c r="G18" s="90">
        <f t="shared" si="0"/>
        <v>15600</v>
      </c>
      <c r="H18" s="90">
        <f t="shared" si="0"/>
        <v>1937039</v>
      </c>
      <c r="I18" s="90">
        <f t="shared" si="0"/>
        <v>85547</v>
      </c>
      <c r="J18" s="90">
        <f t="shared" si="0"/>
        <v>415688</v>
      </c>
      <c r="K18" s="90">
        <f t="shared" si="0"/>
        <v>7482</v>
      </c>
      <c r="L18" s="90">
        <f t="shared" si="0"/>
        <v>6424</v>
      </c>
      <c r="M18" s="90">
        <f t="shared" si="0"/>
        <v>48761</v>
      </c>
      <c r="N18" s="90">
        <f t="shared" si="0"/>
        <v>101194</v>
      </c>
      <c r="O18" s="90">
        <f t="shared" ref="O18" si="1">SUM(O8:O17)</f>
        <v>5822</v>
      </c>
      <c r="P18" s="90">
        <f t="shared" ref="P18" si="2">SUM(P8:P17)</f>
        <v>8250</v>
      </c>
      <c r="Q18" s="90">
        <f t="shared" si="0"/>
        <v>600</v>
      </c>
      <c r="R18" s="90">
        <f t="shared" si="0"/>
        <v>3810</v>
      </c>
      <c r="S18" s="90">
        <f t="shared" si="0"/>
        <v>0</v>
      </c>
      <c r="T18" s="90">
        <f t="shared" si="0"/>
        <v>222686</v>
      </c>
      <c r="U18" s="90">
        <f t="shared" si="0"/>
        <v>1090123</v>
      </c>
      <c r="V18" s="90">
        <f t="shared" si="0"/>
        <v>13278</v>
      </c>
      <c r="W18" s="90">
        <f t="shared" si="0"/>
        <v>0</v>
      </c>
      <c r="X18" s="90">
        <f t="shared" si="0"/>
        <v>0</v>
      </c>
      <c r="Y18" s="90">
        <f t="shared" si="0"/>
        <v>1019649</v>
      </c>
      <c r="Z18" s="90">
        <f t="shared" si="0"/>
        <v>45585</v>
      </c>
      <c r="AA18" s="90">
        <f t="shared" si="0"/>
        <v>300997</v>
      </c>
      <c r="AB18" s="90">
        <f t="shared" si="0"/>
        <v>0</v>
      </c>
      <c r="AC18" s="90">
        <f t="shared" si="0"/>
        <v>751</v>
      </c>
      <c r="AD18" s="90">
        <f t="shared" si="0"/>
        <v>23417</v>
      </c>
      <c r="AE18" s="90">
        <f t="shared" si="0"/>
        <v>3376</v>
      </c>
      <c r="AF18" s="90">
        <f t="shared" ref="AF18" si="3">SUM(AF8:AF17)</f>
        <v>0</v>
      </c>
      <c r="AG18" s="90">
        <f t="shared" ref="AG18" si="4">SUM(AG8:AG17)</f>
        <v>0</v>
      </c>
      <c r="AH18" s="90">
        <f t="shared" si="0"/>
        <v>600</v>
      </c>
      <c r="AI18" s="90">
        <f t="shared" si="0"/>
        <v>0</v>
      </c>
    </row>
    <row r="19" spans="1:35" x14ac:dyDescent="0.25">
      <c r="A19" s="122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</row>
    <row r="20" spans="1:35" x14ac:dyDescent="0.25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121"/>
      <c r="AE20" s="121"/>
      <c r="AF20" s="121"/>
      <c r="AG20" s="121"/>
      <c r="AH20" s="121"/>
      <c r="AI20" s="121"/>
    </row>
    <row r="21" spans="1:35" ht="15.75" x14ac:dyDescent="0.25">
      <c r="A21" s="39" t="s">
        <v>25</v>
      </c>
      <c r="B21" s="83"/>
      <c r="C21" s="84"/>
      <c r="D21" s="85"/>
      <c r="E21" s="84"/>
      <c r="F21" s="84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</row>
    <row r="26" spans="1:35" ht="15.75" customHeight="1" x14ac:dyDescent="0.25"/>
    <row r="53" spans="1:35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</row>
    <row r="54" spans="1:35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</row>
    <row r="55" spans="1:35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</row>
    <row r="56" spans="1:35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</row>
    <row r="57" spans="1:35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</row>
    <row r="58" spans="1:35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</row>
    <row r="59" spans="1:35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</row>
    <row r="60" spans="1:35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</row>
    <row r="61" spans="1:35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</row>
    <row r="62" spans="1:35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</row>
    <row r="63" spans="1:35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</row>
    <row r="64" spans="1:35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</row>
    <row r="65" spans="1:35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</row>
    <row r="66" spans="1:35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</row>
    <row r="67" spans="1:35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</row>
    <row r="68" spans="1:35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</row>
    <row r="69" spans="1:35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</row>
    <row r="70" spans="1:35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</row>
    <row r="71" spans="1:35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</row>
    <row r="72" spans="1:35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</row>
    <row r="73" spans="1:35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</row>
    <row r="74" spans="1:35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</row>
    <row r="75" spans="1:35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</row>
    <row r="76" spans="1:35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</row>
    <row r="77" spans="1:35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</row>
    <row r="78" spans="1:35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</row>
    <row r="79" spans="1:35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</row>
    <row r="80" spans="1:35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</row>
    <row r="81" spans="1:35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</row>
    <row r="82" spans="1:35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</row>
    <row r="83" spans="1:35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</row>
    <row r="84" spans="1:35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</row>
    <row r="85" spans="1:35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</row>
    <row r="86" spans="1:35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</row>
    <row r="87" spans="1:35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</row>
    <row r="88" spans="1:35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</row>
    <row r="89" spans="1:35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</row>
    <row r="90" spans="1:35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</row>
    <row r="91" spans="1:35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</row>
    <row r="92" spans="1:35" x14ac:dyDescent="0.2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</row>
    <row r="93" spans="1:35" x14ac:dyDescent="0.25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</row>
    <row r="94" spans="1:35" x14ac:dyDescent="0.25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39AD4-E9A5-40F6-A0EA-5E3F6EB66643}">
  <sheetPr>
    <tabColor rgb="FFFFC000"/>
  </sheetPr>
  <dimension ref="A1:AA18"/>
  <sheetViews>
    <sheetView showGridLines="0" zoomScale="85" zoomScaleNormal="85" workbookViewId="0">
      <selection activeCell="K22" sqref="K22"/>
    </sheetView>
  </sheetViews>
  <sheetFormatPr baseColWidth="10" defaultRowHeight="15" x14ac:dyDescent="0.25"/>
  <cols>
    <col min="1" max="1" width="15.28515625" customWidth="1"/>
    <col min="2" max="27" width="14.28515625" customWidth="1"/>
  </cols>
  <sheetData>
    <row r="1" spans="1:27" ht="43.5" customHeight="1" x14ac:dyDescent="0.25">
      <c r="A1" s="136" t="s">
        <v>112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70" t="s">
        <v>149</v>
      </c>
      <c r="R1" s="1"/>
      <c r="S1" s="1"/>
    </row>
    <row r="2" spans="1:27" s="3" customFormat="1" ht="15" customHeight="1" x14ac:dyDescent="0.25">
      <c r="A2" s="5" t="s">
        <v>118</v>
      </c>
      <c r="B2" s="120"/>
      <c r="C2" s="120"/>
      <c r="D2" s="120"/>
      <c r="E2" s="120"/>
      <c r="F2" s="128"/>
      <c r="G2" s="120"/>
      <c r="H2" s="128"/>
      <c r="J2" s="2"/>
      <c r="N2" s="4"/>
    </row>
    <row r="3" spans="1:27" x14ac:dyDescent="0.25">
      <c r="A3" s="71"/>
    </row>
    <row r="4" spans="1:27" x14ac:dyDescent="0.25">
      <c r="A4" s="71"/>
    </row>
    <row r="5" spans="1:27" ht="15.75" thickBot="1" x14ac:dyDescent="0.3"/>
    <row r="6" spans="1:27" ht="15.75" customHeight="1" thickBot="1" x14ac:dyDescent="0.3">
      <c r="A6" s="143" t="s">
        <v>76</v>
      </c>
      <c r="B6" s="145" t="s">
        <v>7</v>
      </c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7"/>
      <c r="O6" s="145" t="s">
        <v>28</v>
      </c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7"/>
    </row>
    <row r="7" spans="1:27" ht="30.75" customHeight="1" x14ac:dyDescent="0.25">
      <c r="A7" s="148"/>
      <c r="B7" s="105" t="s">
        <v>42</v>
      </c>
      <c r="C7" s="105" t="s">
        <v>43</v>
      </c>
      <c r="D7" s="106" t="s">
        <v>44</v>
      </c>
      <c r="E7" s="106" t="s">
        <v>97</v>
      </c>
      <c r="F7" s="106" t="s">
        <v>45</v>
      </c>
      <c r="G7" s="106" t="s">
        <v>98</v>
      </c>
      <c r="H7" s="106" t="s">
        <v>46</v>
      </c>
      <c r="I7" s="105" t="s">
        <v>99</v>
      </c>
      <c r="J7" s="105" t="s">
        <v>47</v>
      </c>
      <c r="K7" s="105" t="s">
        <v>48</v>
      </c>
      <c r="L7" s="105" t="s">
        <v>49</v>
      </c>
      <c r="M7" s="105" t="s">
        <v>50</v>
      </c>
      <c r="N7" s="105" t="s">
        <v>113</v>
      </c>
      <c r="O7" s="105" t="s">
        <v>42</v>
      </c>
      <c r="P7" s="105" t="s">
        <v>43</v>
      </c>
      <c r="Q7" s="106" t="s">
        <v>44</v>
      </c>
      <c r="R7" s="106" t="s">
        <v>97</v>
      </c>
      <c r="S7" s="106" t="s">
        <v>45</v>
      </c>
      <c r="T7" s="106" t="s">
        <v>98</v>
      </c>
      <c r="U7" s="106" t="s">
        <v>46</v>
      </c>
      <c r="V7" s="105" t="s">
        <v>99</v>
      </c>
      <c r="W7" s="105" t="s">
        <v>47</v>
      </c>
      <c r="X7" s="105" t="s">
        <v>48</v>
      </c>
      <c r="Y7" s="105" t="s">
        <v>49</v>
      </c>
      <c r="Z7" s="105" t="s">
        <v>50</v>
      </c>
      <c r="AA7" s="105" t="s">
        <v>113</v>
      </c>
    </row>
    <row r="8" spans="1:27" x14ac:dyDescent="0.25">
      <c r="A8" s="102">
        <v>44075</v>
      </c>
      <c r="B8" s="94">
        <v>65297</v>
      </c>
      <c r="C8" s="94">
        <v>129032</v>
      </c>
      <c r="D8" s="94"/>
      <c r="E8" s="94">
        <v>14058</v>
      </c>
      <c r="F8" s="94"/>
      <c r="G8" s="94"/>
      <c r="H8" s="94"/>
      <c r="I8" s="94">
        <v>22227</v>
      </c>
      <c r="J8" s="94">
        <v>7199</v>
      </c>
      <c r="K8" s="94"/>
      <c r="L8" s="94"/>
      <c r="M8" s="94"/>
      <c r="N8" s="94"/>
      <c r="O8" s="94">
        <v>55299</v>
      </c>
      <c r="P8" s="94">
        <v>90999</v>
      </c>
      <c r="Q8" s="94"/>
      <c r="R8" s="94">
        <v>14058</v>
      </c>
      <c r="S8" s="94"/>
      <c r="T8" s="94"/>
      <c r="U8" s="94"/>
      <c r="V8" s="94">
        <v>16227</v>
      </c>
      <c r="W8" s="94">
        <v>3600</v>
      </c>
      <c r="X8" s="94"/>
      <c r="Y8" s="94"/>
      <c r="Z8" s="94"/>
      <c r="AA8" s="103"/>
    </row>
    <row r="9" spans="1:27" x14ac:dyDescent="0.25">
      <c r="A9" s="102">
        <v>44287</v>
      </c>
      <c r="B9" s="94">
        <v>28630</v>
      </c>
      <c r="C9" s="94">
        <v>156975</v>
      </c>
      <c r="D9" s="94"/>
      <c r="E9" s="94">
        <v>19600</v>
      </c>
      <c r="F9" s="94"/>
      <c r="G9" s="94"/>
      <c r="H9" s="94"/>
      <c r="I9" s="94"/>
      <c r="J9" s="94"/>
      <c r="K9" s="94"/>
      <c r="L9" s="94"/>
      <c r="M9" s="94"/>
      <c r="N9" s="94"/>
      <c r="O9" s="94">
        <v>0</v>
      </c>
      <c r="P9" s="94">
        <v>97335</v>
      </c>
      <c r="Q9" s="94"/>
      <c r="R9" s="94">
        <v>0</v>
      </c>
      <c r="S9" s="94"/>
      <c r="T9" s="94"/>
      <c r="U9" s="94"/>
      <c r="V9" s="94"/>
      <c r="W9" s="94"/>
      <c r="X9" s="94"/>
      <c r="Y9" s="94"/>
      <c r="Z9" s="94"/>
      <c r="AA9" s="103"/>
    </row>
    <row r="10" spans="1:27" x14ac:dyDescent="0.25">
      <c r="A10" s="102">
        <v>44409</v>
      </c>
      <c r="B10" s="94">
        <v>34550</v>
      </c>
      <c r="C10" s="94">
        <v>15477</v>
      </c>
      <c r="D10" s="94"/>
      <c r="E10" s="94"/>
      <c r="F10" s="94"/>
      <c r="G10" s="94"/>
      <c r="H10" s="94"/>
      <c r="I10" s="94"/>
      <c r="J10" s="94">
        <v>3672</v>
      </c>
      <c r="K10" s="94"/>
      <c r="L10" s="94"/>
      <c r="M10" s="94"/>
      <c r="N10" s="94"/>
      <c r="O10" s="94">
        <v>34550</v>
      </c>
      <c r="P10" s="94">
        <v>15477</v>
      </c>
      <c r="Q10" s="94"/>
      <c r="R10" s="94"/>
      <c r="S10" s="94"/>
      <c r="T10" s="94"/>
      <c r="U10" s="94"/>
      <c r="V10" s="94"/>
      <c r="W10" s="94">
        <v>3672</v>
      </c>
      <c r="X10" s="94"/>
      <c r="Y10" s="94"/>
      <c r="Z10" s="94"/>
      <c r="AA10" s="103"/>
    </row>
    <row r="11" spans="1:27" x14ac:dyDescent="0.25">
      <c r="A11" s="102">
        <v>44652</v>
      </c>
      <c r="B11" s="94"/>
      <c r="C11" s="94">
        <v>116299</v>
      </c>
      <c r="D11" s="94"/>
      <c r="E11" s="94">
        <v>4684</v>
      </c>
      <c r="F11" s="94"/>
      <c r="G11" s="94"/>
      <c r="H11" s="94"/>
      <c r="I11" s="94">
        <v>24386</v>
      </c>
      <c r="J11" s="94"/>
      <c r="K11" s="94"/>
      <c r="L11" s="94"/>
      <c r="M11" s="94"/>
      <c r="N11" s="94"/>
      <c r="O11" s="94"/>
      <c r="P11" s="94">
        <v>116299</v>
      </c>
      <c r="Q11" s="94"/>
      <c r="R11" s="94">
        <v>4684</v>
      </c>
      <c r="S11" s="94"/>
      <c r="T11" s="94"/>
      <c r="U11" s="94"/>
      <c r="V11" s="94">
        <v>0</v>
      </c>
      <c r="W11" s="94"/>
      <c r="X11" s="94"/>
      <c r="Y11" s="94"/>
      <c r="Z11" s="94"/>
      <c r="AA11" s="103"/>
    </row>
    <row r="12" spans="1:27" x14ac:dyDescent="0.25">
      <c r="A12" s="102">
        <v>44896</v>
      </c>
      <c r="B12" s="94"/>
      <c r="C12" s="94">
        <v>2378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>
        <v>2378</v>
      </c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103"/>
    </row>
    <row r="13" spans="1:27" x14ac:dyDescent="0.25">
      <c r="A13" s="102">
        <v>45170</v>
      </c>
      <c r="B13" s="94">
        <v>20150</v>
      </c>
      <c r="C13" s="94">
        <v>142400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>
        <v>20150</v>
      </c>
      <c r="P13" s="94">
        <v>91200</v>
      </c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103"/>
    </row>
    <row r="14" spans="1:27" x14ac:dyDescent="0.25">
      <c r="A14" s="102">
        <v>45413</v>
      </c>
      <c r="B14" s="94">
        <v>5150</v>
      </c>
      <c r="C14" s="94">
        <v>143291</v>
      </c>
      <c r="D14" s="94"/>
      <c r="E14" s="94">
        <v>2953</v>
      </c>
      <c r="F14" s="94"/>
      <c r="G14" s="94"/>
      <c r="H14" s="94"/>
      <c r="I14" s="94"/>
      <c r="J14" s="94"/>
      <c r="K14" s="94"/>
      <c r="L14" s="94"/>
      <c r="M14" s="94"/>
      <c r="N14" s="94"/>
      <c r="O14" s="94">
        <v>5150</v>
      </c>
      <c r="P14" s="94">
        <v>143291</v>
      </c>
      <c r="Q14" s="94"/>
      <c r="R14" s="94">
        <v>2953</v>
      </c>
      <c r="S14" s="94"/>
      <c r="T14" s="94"/>
      <c r="U14" s="94"/>
      <c r="V14" s="94"/>
      <c r="W14" s="94"/>
      <c r="X14" s="94"/>
      <c r="Y14" s="94"/>
      <c r="Z14" s="94"/>
      <c r="AA14" s="103"/>
    </row>
    <row r="15" spans="1:27" x14ac:dyDescent="0.25">
      <c r="A15" s="102">
        <v>45536</v>
      </c>
      <c r="B15" s="94">
        <v>11499</v>
      </c>
      <c r="C15" s="94">
        <v>193548</v>
      </c>
      <c r="D15" s="94">
        <v>45933</v>
      </c>
      <c r="E15" s="94">
        <v>3750</v>
      </c>
      <c r="F15" s="94">
        <v>20000</v>
      </c>
      <c r="G15" s="94"/>
      <c r="H15" s="94"/>
      <c r="I15" s="94">
        <v>53000</v>
      </c>
      <c r="J15" s="94">
        <v>22300</v>
      </c>
      <c r="K15" s="94">
        <v>52500</v>
      </c>
      <c r="L15" s="94"/>
      <c r="M15" s="94">
        <v>20000</v>
      </c>
      <c r="N15" s="94"/>
      <c r="O15" s="94">
        <v>0</v>
      </c>
      <c r="P15" s="94">
        <v>60150</v>
      </c>
      <c r="Q15" s="94">
        <v>33600</v>
      </c>
      <c r="R15" s="94">
        <v>0</v>
      </c>
      <c r="S15" s="94">
        <v>20000</v>
      </c>
      <c r="T15" s="94"/>
      <c r="U15" s="94"/>
      <c r="V15" s="94">
        <v>40000</v>
      </c>
      <c r="W15" s="94">
        <v>6100</v>
      </c>
      <c r="X15" s="94">
        <v>33500</v>
      </c>
      <c r="Y15" s="94">
        <v>0</v>
      </c>
      <c r="Z15" s="94">
        <v>0</v>
      </c>
      <c r="AA15" s="103"/>
    </row>
    <row r="16" spans="1:27" x14ac:dyDescent="0.25">
      <c r="A16" s="92">
        <v>45778</v>
      </c>
      <c r="B16" s="94">
        <v>9305</v>
      </c>
      <c r="C16" s="94">
        <v>277850</v>
      </c>
      <c r="D16" s="94">
        <v>93125</v>
      </c>
      <c r="E16" s="94"/>
      <c r="F16" s="94">
        <v>21893</v>
      </c>
      <c r="G16" s="94">
        <v>23387</v>
      </c>
      <c r="H16" s="94">
        <v>9282</v>
      </c>
      <c r="I16" s="94">
        <v>51350</v>
      </c>
      <c r="J16" s="94">
        <v>30000</v>
      </c>
      <c r="K16" s="94">
        <v>24900</v>
      </c>
      <c r="L16" s="94">
        <v>57272</v>
      </c>
      <c r="M16" s="94">
        <v>23500</v>
      </c>
      <c r="N16" s="94"/>
      <c r="O16" s="94">
        <v>0</v>
      </c>
      <c r="P16" s="94">
        <v>78290</v>
      </c>
      <c r="Q16" s="94">
        <v>0</v>
      </c>
      <c r="R16" s="94"/>
      <c r="S16" s="94">
        <v>0</v>
      </c>
      <c r="T16" s="94">
        <v>20000</v>
      </c>
      <c r="U16" s="94">
        <v>0</v>
      </c>
      <c r="V16" s="94">
        <v>0</v>
      </c>
      <c r="W16" s="94">
        <v>15500</v>
      </c>
      <c r="X16" s="94">
        <v>0</v>
      </c>
      <c r="Y16" s="94">
        <v>17272</v>
      </c>
      <c r="Z16" s="94">
        <v>23500</v>
      </c>
      <c r="AA16" s="103"/>
    </row>
    <row r="17" spans="1:27" x14ac:dyDescent="0.25">
      <c r="A17" s="90" t="s">
        <v>92</v>
      </c>
      <c r="B17" s="90">
        <f>SUM(B8:B16)</f>
        <v>174581</v>
      </c>
      <c r="C17" s="90">
        <f t="shared" ref="C17:AA17" si="0">SUM(C8:C16)</f>
        <v>1177250</v>
      </c>
      <c r="D17" s="90">
        <f t="shared" si="0"/>
        <v>139058</v>
      </c>
      <c r="E17" s="90">
        <f t="shared" si="0"/>
        <v>45045</v>
      </c>
      <c r="F17" s="90">
        <f t="shared" si="0"/>
        <v>41893</v>
      </c>
      <c r="G17" s="90">
        <f t="shared" si="0"/>
        <v>23387</v>
      </c>
      <c r="H17" s="90">
        <f t="shared" si="0"/>
        <v>9282</v>
      </c>
      <c r="I17" s="90">
        <f t="shared" si="0"/>
        <v>150963</v>
      </c>
      <c r="J17" s="90">
        <f t="shared" si="0"/>
        <v>63171</v>
      </c>
      <c r="K17" s="90">
        <f t="shared" si="0"/>
        <v>77400</v>
      </c>
      <c r="L17" s="90">
        <f t="shared" ref="L17" si="1">SUM(L8:L16)</f>
        <v>57272</v>
      </c>
      <c r="M17" s="90">
        <f t="shared" ref="M17" si="2">SUM(M8:M16)</f>
        <v>43500</v>
      </c>
      <c r="N17" s="90">
        <f t="shared" si="0"/>
        <v>0</v>
      </c>
      <c r="O17" s="90">
        <f t="shared" si="0"/>
        <v>115149</v>
      </c>
      <c r="P17" s="90">
        <f t="shared" si="0"/>
        <v>695419</v>
      </c>
      <c r="Q17" s="90">
        <f t="shared" si="0"/>
        <v>33600</v>
      </c>
      <c r="R17" s="90">
        <f t="shared" si="0"/>
        <v>21695</v>
      </c>
      <c r="S17" s="90">
        <f t="shared" si="0"/>
        <v>20000</v>
      </c>
      <c r="T17" s="90">
        <f t="shared" si="0"/>
        <v>20000</v>
      </c>
      <c r="U17" s="90">
        <f t="shared" si="0"/>
        <v>0</v>
      </c>
      <c r="V17" s="90">
        <f t="shared" si="0"/>
        <v>56227</v>
      </c>
      <c r="W17" s="90">
        <f t="shared" si="0"/>
        <v>28872</v>
      </c>
      <c r="X17" s="90">
        <f t="shared" si="0"/>
        <v>33500</v>
      </c>
      <c r="Y17" s="90"/>
      <c r="Z17" s="90"/>
      <c r="AA17" s="90">
        <f t="shared" si="0"/>
        <v>0</v>
      </c>
    </row>
    <row r="18" spans="1:27" ht="15.75" x14ac:dyDescent="0.25">
      <c r="A18" s="39" t="s">
        <v>25</v>
      </c>
      <c r="B18" s="83"/>
      <c r="C18" s="84"/>
      <c r="D18" s="85"/>
      <c r="E18" s="84"/>
      <c r="F18" s="84"/>
      <c r="G18" s="84"/>
      <c r="H18" s="84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</sheetData>
  <mergeCells count="4">
    <mergeCell ref="A1:O1"/>
    <mergeCell ref="A6:A7"/>
    <mergeCell ref="B6:N6"/>
    <mergeCell ref="O6:AA6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9912B-D7C6-45E3-84B2-30B0216EB1DA}">
  <sheetPr>
    <tabColor rgb="FFFFC000"/>
  </sheetPr>
  <dimension ref="A1:J126"/>
  <sheetViews>
    <sheetView showGridLines="0" workbookViewId="0">
      <selection activeCell="H8" sqref="H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153</v>
      </c>
      <c r="J1" s="4"/>
    </row>
    <row r="2" spans="1:10" s="3" customFormat="1" ht="15" customHeight="1" x14ac:dyDescent="0.25">
      <c r="A2" s="5" t="s">
        <v>118</v>
      </c>
      <c r="B2" s="128"/>
      <c r="C2" s="128"/>
      <c r="D2" s="128"/>
      <c r="E2" s="128"/>
      <c r="F2" s="128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>
        <v>45778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94">
        <v>485713</v>
      </c>
      <c r="B9" s="115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2020409</v>
      </c>
      <c r="B14" s="37">
        <v>158</v>
      </c>
      <c r="C14" s="37">
        <v>1400</v>
      </c>
      <c r="D14" s="37">
        <v>28950</v>
      </c>
      <c r="E14" s="37">
        <v>12787</v>
      </c>
      <c r="F14" s="115">
        <v>5</v>
      </c>
      <c r="G14" s="115">
        <v>9</v>
      </c>
      <c r="H14" s="115">
        <v>6.47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487529</v>
      </c>
      <c r="B19" s="52">
        <v>29</v>
      </c>
      <c r="C19" s="52">
        <v>2028</v>
      </c>
      <c r="D19" s="52">
        <v>26800</v>
      </c>
      <c r="E19" s="52">
        <v>16811</v>
      </c>
      <c r="F19" s="113">
        <v>5</v>
      </c>
      <c r="G19" s="113">
        <v>6.39</v>
      </c>
      <c r="H19" s="113">
        <v>6.15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94">
        <v>677487</v>
      </c>
      <c r="B23" s="94">
        <v>56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3">
        <v>7947</v>
      </c>
      <c r="C30" s="63">
        <v>5</v>
      </c>
      <c r="D30" s="63">
        <v>1589.4</v>
      </c>
      <c r="E30" s="63">
        <v>0</v>
      </c>
      <c r="F30" s="63">
        <v>0</v>
      </c>
      <c r="G30" s="63">
        <v>0</v>
      </c>
    </row>
    <row r="31" spans="1:8" x14ac:dyDescent="0.25">
      <c r="A31" s="62" t="s">
        <v>36</v>
      </c>
      <c r="B31" s="63">
        <v>120566</v>
      </c>
      <c r="C31" s="63">
        <v>33</v>
      </c>
      <c r="D31" s="63">
        <v>3653.5151515151515</v>
      </c>
      <c r="E31" s="63">
        <v>14239</v>
      </c>
      <c r="F31" s="63">
        <v>4</v>
      </c>
      <c r="G31" s="63">
        <v>3559.75</v>
      </c>
    </row>
    <row r="32" spans="1:8" x14ac:dyDescent="0.25">
      <c r="A32" s="62" t="s">
        <v>37</v>
      </c>
      <c r="B32" s="63">
        <v>267022</v>
      </c>
      <c r="C32" s="63">
        <v>37</v>
      </c>
      <c r="D32" s="63">
        <v>7216.8108108108108</v>
      </c>
      <c r="E32" s="63">
        <v>25255</v>
      </c>
      <c r="F32" s="63">
        <v>4</v>
      </c>
      <c r="G32" s="63">
        <v>6313.75</v>
      </c>
    </row>
    <row r="33" spans="1:9" x14ac:dyDescent="0.25">
      <c r="A33" s="62" t="s">
        <v>38</v>
      </c>
      <c r="B33" s="63">
        <v>617602</v>
      </c>
      <c r="C33" s="63">
        <v>43</v>
      </c>
      <c r="D33" s="63">
        <v>14362.837209302326</v>
      </c>
      <c r="E33" s="63">
        <v>104480</v>
      </c>
      <c r="F33" s="63">
        <v>7</v>
      </c>
      <c r="G33" s="63">
        <v>14925.714285714286</v>
      </c>
    </row>
    <row r="34" spans="1:9" x14ac:dyDescent="0.25">
      <c r="A34" s="62" t="s">
        <v>39</v>
      </c>
      <c r="B34" s="63">
        <v>1007272</v>
      </c>
      <c r="C34" s="63">
        <v>40</v>
      </c>
      <c r="D34" s="63">
        <v>25181.8</v>
      </c>
      <c r="E34" s="63">
        <v>343555</v>
      </c>
      <c r="F34" s="63">
        <v>14</v>
      </c>
      <c r="G34" s="63">
        <v>24539.642857142859</v>
      </c>
    </row>
    <row r="35" spans="1:9" x14ac:dyDescent="0.25">
      <c r="A35" s="65" t="s">
        <v>92</v>
      </c>
      <c r="B35" s="66">
        <f>SUBTOTAL(109,'01.05.2025'!$B$30:$B$34)</f>
        <v>2020409</v>
      </c>
      <c r="C35" s="66">
        <f>SUBTOTAL(109,'01.05.2025'!$C$30:$C$34)</f>
        <v>158</v>
      </c>
      <c r="D35" s="67"/>
      <c r="E35" s="66">
        <f>SUBTOTAL(109,'01.05.2025'!$E$30:$E$34)</f>
        <v>487529</v>
      </c>
      <c r="F35" s="66">
        <f>SUBTOTAL(109,'01.05.2025'!$F$30:$F$34)</f>
        <v>29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" x14ac:dyDescent="0.25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62" t="s">
        <v>42</v>
      </c>
      <c r="B41" s="63">
        <v>71179</v>
      </c>
      <c r="C41" s="63">
        <v>8</v>
      </c>
      <c r="D41" s="63">
        <v>8897.375</v>
      </c>
      <c r="E41" s="63">
        <v>0</v>
      </c>
      <c r="F41" s="63">
        <v>0</v>
      </c>
      <c r="G41" s="63">
        <v>0</v>
      </c>
    </row>
    <row r="42" spans="1:9" x14ac:dyDescent="0.25">
      <c r="A42" s="62" t="s">
        <v>43</v>
      </c>
      <c r="B42" s="63">
        <v>784291</v>
      </c>
      <c r="C42" s="63">
        <v>76</v>
      </c>
      <c r="D42" s="63">
        <v>10319.618421052632</v>
      </c>
      <c r="E42" s="63">
        <v>137104</v>
      </c>
      <c r="F42" s="63">
        <v>12</v>
      </c>
      <c r="G42" s="63">
        <v>11425.333333333334</v>
      </c>
      <c r="H42" s="45"/>
      <c r="I42" s="45"/>
    </row>
    <row r="43" spans="1:9" x14ac:dyDescent="0.25">
      <c r="A43" s="62" t="s">
        <v>44</v>
      </c>
      <c r="B43" s="63">
        <v>151200</v>
      </c>
      <c r="C43" s="63">
        <v>6</v>
      </c>
      <c r="D43" s="63">
        <v>25200</v>
      </c>
      <c r="E43" s="63">
        <v>26700</v>
      </c>
      <c r="F43" s="63">
        <v>1</v>
      </c>
      <c r="G43" s="63">
        <v>26700</v>
      </c>
      <c r="H43" s="45"/>
      <c r="I43" s="45"/>
    </row>
    <row r="44" spans="1:9" x14ac:dyDescent="0.25">
      <c r="A44" s="62" t="s">
        <v>97</v>
      </c>
      <c r="B44" s="63">
        <v>37000</v>
      </c>
      <c r="C44" s="63">
        <v>2</v>
      </c>
      <c r="D44" s="63">
        <v>18500</v>
      </c>
      <c r="E44" s="63">
        <v>12000</v>
      </c>
      <c r="F44" s="63">
        <v>1</v>
      </c>
      <c r="G44" s="63">
        <v>12000</v>
      </c>
      <c r="H44" s="45"/>
      <c r="I44" s="45"/>
    </row>
    <row r="45" spans="1:9" x14ac:dyDescent="0.25">
      <c r="A45" s="62" t="s">
        <v>45</v>
      </c>
      <c r="B45" s="63">
        <v>184840</v>
      </c>
      <c r="C45" s="63">
        <v>12</v>
      </c>
      <c r="D45" s="63">
        <v>15403.333333333334</v>
      </c>
      <c r="E45" s="63">
        <v>21104</v>
      </c>
      <c r="F45" s="63">
        <v>1</v>
      </c>
      <c r="G45" s="63">
        <v>21104</v>
      </c>
      <c r="H45" s="45"/>
      <c r="I45" s="45"/>
    </row>
    <row r="46" spans="1:9" x14ac:dyDescent="0.25">
      <c r="A46" s="62" t="s">
        <v>98</v>
      </c>
      <c r="B46" s="63">
        <v>165170</v>
      </c>
      <c r="C46" s="63">
        <v>14</v>
      </c>
      <c r="D46" s="63">
        <v>11797.857142857143</v>
      </c>
      <c r="E46" s="63">
        <v>48641</v>
      </c>
      <c r="F46" s="63">
        <v>2</v>
      </c>
      <c r="G46" s="63">
        <v>24320.5</v>
      </c>
      <c r="H46" s="45"/>
      <c r="I46" s="45"/>
    </row>
    <row r="47" spans="1:9" x14ac:dyDescent="0.25">
      <c r="A47" s="62" t="s">
        <v>46</v>
      </c>
      <c r="B47" s="63">
        <v>113156</v>
      </c>
      <c r="C47" s="63">
        <v>10</v>
      </c>
      <c r="D47" s="63">
        <v>11315.6</v>
      </c>
      <c r="E47" s="63">
        <v>26700</v>
      </c>
      <c r="F47" s="63">
        <v>1</v>
      </c>
      <c r="G47" s="63">
        <v>26700</v>
      </c>
      <c r="H47" s="45"/>
      <c r="I47" s="45"/>
    </row>
    <row r="48" spans="1:9" x14ac:dyDescent="0.25">
      <c r="A48" s="62" t="s">
        <v>99</v>
      </c>
      <c r="B48" s="63">
        <v>149855</v>
      </c>
      <c r="C48" s="63">
        <v>8</v>
      </c>
      <c r="D48" s="63">
        <v>18731.875</v>
      </c>
      <c r="E48" s="63">
        <v>39160</v>
      </c>
      <c r="F48" s="63">
        <v>3</v>
      </c>
      <c r="G48" s="63">
        <v>13053.333333333334</v>
      </c>
      <c r="H48" s="45"/>
      <c r="I48" s="45"/>
    </row>
    <row r="49" spans="1:9" x14ac:dyDescent="0.25">
      <c r="A49" s="62" t="s">
        <v>47</v>
      </c>
      <c r="B49" s="63">
        <v>41760</v>
      </c>
      <c r="C49" s="63">
        <v>4</v>
      </c>
      <c r="D49" s="63">
        <v>10440</v>
      </c>
      <c r="E49" s="63">
        <v>20700</v>
      </c>
      <c r="F49" s="63">
        <v>1</v>
      </c>
      <c r="G49" s="63">
        <v>20700</v>
      </c>
      <c r="H49" s="45"/>
      <c r="I49" s="45"/>
    </row>
    <row r="50" spans="1:9" x14ac:dyDescent="0.25">
      <c r="A50" s="62" t="s">
        <v>48</v>
      </c>
      <c r="B50" s="63">
        <v>43570</v>
      </c>
      <c r="C50" s="63">
        <v>3</v>
      </c>
      <c r="D50" s="63">
        <v>14523.333333333334</v>
      </c>
      <c r="E50" s="63">
        <v>0</v>
      </c>
      <c r="F50" s="63">
        <v>0</v>
      </c>
      <c r="G50" s="63">
        <v>0</v>
      </c>
      <c r="H50" s="45"/>
      <c r="I50" s="45"/>
    </row>
    <row r="51" spans="1:9" x14ac:dyDescent="0.25">
      <c r="A51" s="62" t="s">
        <v>49</v>
      </c>
      <c r="B51" s="63">
        <v>191021</v>
      </c>
      <c r="C51" s="63">
        <v>10</v>
      </c>
      <c r="D51" s="63">
        <v>19102.099999999999</v>
      </c>
      <c r="E51" s="63">
        <v>123920</v>
      </c>
      <c r="F51" s="63">
        <v>5</v>
      </c>
      <c r="G51" s="63">
        <v>24784</v>
      </c>
      <c r="H51" s="45"/>
      <c r="I51" s="45"/>
    </row>
    <row r="52" spans="1:9" x14ac:dyDescent="0.25">
      <c r="A52" s="62" t="s">
        <v>50</v>
      </c>
      <c r="B52" s="63">
        <v>87367</v>
      </c>
      <c r="C52" s="63">
        <v>5</v>
      </c>
      <c r="D52" s="63">
        <v>17473.400000000001</v>
      </c>
      <c r="E52" s="63">
        <v>31500</v>
      </c>
      <c r="F52" s="63">
        <v>2</v>
      </c>
      <c r="G52" s="63">
        <v>15750</v>
      </c>
    </row>
    <row r="53" spans="1:9" x14ac:dyDescent="0.25">
      <c r="A53" s="65" t="s">
        <v>92</v>
      </c>
      <c r="B53" s="66">
        <f>SUBTOTAL(109,'01.05.2025'!$B$41:$B$52)</f>
        <v>2020409</v>
      </c>
      <c r="C53" s="66">
        <f>SUBTOTAL(109,'01.05.2025'!$C$41:$C$52)</f>
        <v>158</v>
      </c>
      <c r="D53" s="67"/>
      <c r="E53" s="66">
        <f>SUBTOTAL(109,'01.05.2025'!$E$41:$E$52)</f>
        <v>487529</v>
      </c>
      <c r="F53" s="66">
        <f>SUBTOTAL(109,'01.05.2025'!$F$41:$F$52)</f>
        <v>29</v>
      </c>
      <c r="G53" s="68"/>
      <c r="H53" s="45"/>
      <c r="I53" s="45"/>
    </row>
    <row r="54" spans="1:9" x14ac:dyDescent="0.25">
      <c r="A54"/>
      <c r="B54" s="44"/>
      <c r="C54" s="44"/>
      <c r="D54" s="44"/>
      <c r="E54" s="44"/>
      <c r="F54" s="44"/>
      <c r="G54" s="44"/>
    </row>
    <row r="55" spans="1:9" ht="15.75" customHeight="1" x14ac:dyDescent="0.25">
      <c r="A55"/>
      <c r="B55" s="44"/>
      <c r="C55" s="44"/>
      <c r="D55" s="44"/>
      <c r="E55" s="44"/>
      <c r="F55" s="44"/>
      <c r="G55" s="44"/>
    </row>
    <row r="56" spans="1:9" ht="19.5" thickBot="1" x14ac:dyDescent="0.35">
      <c r="A56" s="40" t="s">
        <v>52</v>
      </c>
    </row>
    <row r="57" spans="1:9" ht="15.75" thickBot="1" x14ac:dyDescent="0.3">
      <c r="A57" s="143" t="s">
        <v>53</v>
      </c>
      <c r="B57" s="145" t="s">
        <v>7</v>
      </c>
      <c r="C57" s="146"/>
      <c r="D57" s="147"/>
      <c r="E57" s="145" t="s">
        <v>28</v>
      </c>
      <c r="F57" s="146"/>
      <c r="G57" s="147"/>
    </row>
    <row r="58" spans="1:9" ht="30.75" thickBot="1" x14ac:dyDescent="0.3">
      <c r="A58" s="148"/>
      <c r="B58" s="41" t="s">
        <v>29</v>
      </c>
      <c r="C58" s="41" t="s">
        <v>30</v>
      </c>
      <c r="D58" s="41" t="s">
        <v>31</v>
      </c>
      <c r="E58" s="42" t="s">
        <v>32</v>
      </c>
      <c r="F58" s="41" t="s">
        <v>33</v>
      </c>
      <c r="G58" s="41" t="s">
        <v>34</v>
      </c>
    </row>
    <row r="59" spans="1:9" ht="15" customHeight="1" x14ac:dyDescent="0.25">
      <c r="A59" s="59" t="s">
        <v>54</v>
      </c>
      <c r="B59" s="60">
        <v>2020409</v>
      </c>
      <c r="C59" s="60">
        <v>158</v>
      </c>
      <c r="D59" s="60">
        <v>12787</v>
      </c>
      <c r="E59" s="60">
        <v>487529</v>
      </c>
      <c r="F59" s="60">
        <v>29</v>
      </c>
      <c r="G59" s="61">
        <v>16811</v>
      </c>
      <c r="H59" s="45"/>
      <c r="I59" s="45"/>
    </row>
    <row r="60" spans="1:9" x14ac:dyDescent="0.25">
      <c r="A60" s="65" t="s">
        <v>92</v>
      </c>
      <c r="B60" s="66">
        <f>SUBTOTAL(109,'01.05.2025'!$B$59:$B$59)</f>
        <v>2020409</v>
      </c>
      <c r="C60" s="66">
        <f>SUBTOTAL(109,'01.05.2025'!$C$59:$C$59)</f>
        <v>158</v>
      </c>
      <c r="D60" s="67"/>
      <c r="E60" s="66">
        <f>SUBTOTAL(109,'01.05.2025'!$E$59:$E$59)</f>
        <v>487529</v>
      </c>
      <c r="F60" s="66">
        <f>SUBTOTAL(109,'01.05.2025'!$F$59:$F$59)</f>
        <v>29</v>
      </c>
      <c r="G60" s="68"/>
      <c r="H60" s="45"/>
      <c r="I60" s="45"/>
    </row>
    <row r="61" spans="1:9" ht="15.75" customHeight="1" x14ac:dyDescent="0.25">
      <c r="A61"/>
      <c r="B61" s="44"/>
      <c r="C61" s="44"/>
      <c r="D61" s="44"/>
      <c r="E61" s="44"/>
      <c r="F61" s="44"/>
      <c r="G61" s="44"/>
      <c r="H61" s="45"/>
      <c r="I61" s="45"/>
    </row>
    <row r="62" spans="1:9" x14ac:dyDescent="0.25">
      <c r="A62" s="43"/>
      <c r="B62" s="12"/>
      <c r="C62" s="12"/>
      <c r="D62" s="12"/>
      <c r="E62" s="12"/>
      <c r="F62" s="12"/>
      <c r="G62" s="12"/>
      <c r="H62" s="45"/>
      <c r="I62" s="45"/>
    </row>
    <row r="63" spans="1:9" ht="19.5" thickBot="1" x14ac:dyDescent="0.35">
      <c r="A63" s="40" t="s">
        <v>55</v>
      </c>
      <c r="B63" s="46"/>
      <c r="C63" s="46"/>
      <c r="D63" s="46"/>
      <c r="E63" s="46"/>
      <c r="F63" s="46"/>
      <c r="G63" s="46"/>
      <c r="H63" s="45"/>
      <c r="I63" s="45"/>
    </row>
    <row r="64" spans="1:9" ht="15.75" thickBot="1" x14ac:dyDescent="0.3">
      <c r="A64" s="143" t="s">
        <v>56</v>
      </c>
      <c r="B64" s="145" t="s">
        <v>7</v>
      </c>
      <c r="C64" s="146"/>
      <c r="D64" s="147"/>
      <c r="E64" s="145" t="s">
        <v>28</v>
      </c>
      <c r="F64" s="146"/>
      <c r="G64" s="147"/>
    </row>
    <row r="65" spans="1:9" s="47" customFormat="1" ht="30" x14ac:dyDescent="0.25">
      <c r="A65" s="148"/>
      <c r="B65" s="41" t="s">
        <v>29</v>
      </c>
      <c r="C65" s="41" t="s">
        <v>30</v>
      </c>
      <c r="D65" s="41" t="s">
        <v>31</v>
      </c>
      <c r="E65" s="42" t="s">
        <v>32</v>
      </c>
      <c r="F65" s="41" t="s">
        <v>33</v>
      </c>
      <c r="G65" s="41" t="s">
        <v>34</v>
      </c>
    </row>
    <row r="66" spans="1:9" x14ac:dyDescent="0.25">
      <c r="A66" s="62" t="s">
        <v>115</v>
      </c>
      <c r="B66" s="63">
        <v>19255</v>
      </c>
      <c r="C66" s="63">
        <v>2</v>
      </c>
      <c r="D66" s="63">
        <v>9627.5</v>
      </c>
      <c r="E66" s="63">
        <v>0</v>
      </c>
      <c r="F66" s="63">
        <v>0</v>
      </c>
      <c r="G66" s="63">
        <v>0</v>
      </c>
    </row>
    <row r="67" spans="1:9" x14ac:dyDescent="0.25">
      <c r="A67" s="62" t="s">
        <v>125</v>
      </c>
      <c r="B67" s="63">
        <v>14900</v>
      </c>
      <c r="C67" s="63">
        <v>2</v>
      </c>
      <c r="D67" s="63">
        <v>7450</v>
      </c>
      <c r="E67" s="63">
        <v>0</v>
      </c>
      <c r="F67" s="63">
        <v>0</v>
      </c>
      <c r="G67" s="63">
        <v>0</v>
      </c>
    </row>
    <row r="68" spans="1:9" x14ac:dyDescent="0.25">
      <c r="A68" s="62" t="s">
        <v>58</v>
      </c>
      <c r="B68" s="63">
        <v>569514</v>
      </c>
      <c r="C68" s="63">
        <v>46</v>
      </c>
      <c r="D68" s="63">
        <v>12380.739130434782</v>
      </c>
      <c r="E68" s="63">
        <v>111254</v>
      </c>
      <c r="F68" s="63">
        <v>6</v>
      </c>
      <c r="G68" s="63">
        <v>18542.333333333332</v>
      </c>
    </row>
    <row r="69" spans="1:9" x14ac:dyDescent="0.25">
      <c r="A69" s="62" t="s">
        <v>59</v>
      </c>
      <c r="B69" s="63">
        <v>1358697</v>
      </c>
      <c r="C69" s="63">
        <v>99</v>
      </c>
      <c r="D69" s="63">
        <v>13724.212121212122</v>
      </c>
      <c r="E69" s="63">
        <v>368975</v>
      </c>
      <c r="F69" s="63">
        <v>22</v>
      </c>
      <c r="G69" s="63">
        <v>16771.590909090908</v>
      </c>
    </row>
    <row r="70" spans="1:9" x14ac:dyDescent="0.25">
      <c r="A70" s="62" t="s">
        <v>124</v>
      </c>
      <c r="B70" s="63">
        <v>3700</v>
      </c>
      <c r="C70" s="63">
        <v>1</v>
      </c>
      <c r="D70" s="63">
        <v>3700</v>
      </c>
      <c r="E70" s="63">
        <v>0</v>
      </c>
      <c r="F70" s="63">
        <v>0</v>
      </c>
      <c r="G70" s="63">
        <v>0</v>
      </c>
    </row>
    <row r="71" spans="1:9" x14ac:dyDescent="0.25">
      <c r="A71" s="62" t="s">
        <v>60</v>
      </c>
      <c r="B71" s="63">
        <v>11634</v>
      </c>
      <c r="C71" s="63">
        <v>3</v>
      </c>
      <c r="D71" s="63">
        <v>3878</v>
      </c>
      <c r="E71" s="63">
        <v>0</v>
      </c>
      <c r="F71" s="63">
        <v>0</v>
      </c>
      <c r="G71" s="63">
        <v>0</v>
      </c>
    </row>
    <row r="72" spans="1:9" x14ac:dyDescent="0.25">
      <c r="A72" s="62" t="s">
        <v>113</v>
      </c>
      <c r="B72" s="63">
        <v>7300</v>
      </c>
      <c r="C72" s="63">
        <v>1</v>
      </c>
      <c r="D72" s="63">
        <v>7300</v>
      </c>
      <c r="E72" s="63">
        <v>7300</v>
      </c>
      <c r="F72" s="63">
        <v>1</v>
      </c>
      <c r="G72" s="63">
        <v>7300</v>
      </c>
      <c r="H72" s="45"/>
      <c r="I72" s="45"/>
    </row>
    <row r="73" spans="1:9" x14ac:dyDescent="0.25">
      <c r="A73" s="62" t="s">
        <v>122</v>
      </c>
      <c r="B73" s="63">
        <v>7285</v>
      </c>
      <c r="C73" s="63">
        <v>2</v>
      </c>
      <c r="D73" s="63">
        <v>3642.5</v>
      </c>
      <c r="E73" s="63">
        <v>0</v>
      </c>
      <c r="F73" s="63">
        <v>0</v>
      </c>
      <c r="G73" s="63">
        <v>0</v>
      </c>
      <c r="H73" s="45"/>
      <c r="I73" s="45"/>
    </row>
    <row r="74" spans="1:9" x14ac:dyDescent="0.25">
      <c r="A74" s="62" t="s">
        <v>61</v>
      </c>
      <c r="B74" s="63">
        <v>28124</v>
      </c>
      <c r="C74" s="63">
        <v>2</v>
      </c>
      <c r="D74" s="63">
        <v>14062</v>
      </c>
      <c r="E74" s="63">
        <v>0</v>
      </c>
      <c r="F74" s="63">
        <v>0</v>
      </c>
      <c r="G74" s="63">
        <v>0</v>
      </c>
      <c r="H74" s="45"/>
      <c r="I74" s="45"/>
    </row>
    <row r="75" spans="1:9" x14ac:dyDescent="0.25">
      <c r="A75" s="65" t="s">
        <v>92</v>
      </c>
      <c r="B75" s="66">
        <f>SUBTOTAL(109,'01.05.2025'!$B$66:$B$74)</f>
        <v>2020409</v>
      </c>
      <c r="C75" s="66">
        <f>SUBTOTAL(109,'01.05.2025'!$C$66:$C$74)</f>
        <v>158</v>
      </c>
      <c r="D75" s="67"/>
      <c r="E75" s="66">
        <f>SUBTOTAL(109,'01.05.2025'!$E$66:$E$74)</f>
        <v>487529</v>
      </c>
      <c r="F75" s="66">
        <f>SUBTOTAL(109,'01.05.2025'!$F$66:$F$74)</f>
        <v>29</v>
      </c>
      <c r="G75" s="68"/>
      <c r="H75" s="45"/>
      <c r="I75" s="45"/>
    </row>
    <row r="76" spans="1:9" s="133" customFormat="1" x14ac:dyDescent="0.25">
      <c r="A76" s="132"/>
      <c r="B76" s="131"/>
      <c r="C76" s="131"/>
      <c r="D76" s="132"/>
      <c r="E76" s="131"/>
      <c r="F76" s="131"/>
      <c r="G76" s="131"/>
      <c r="H76" s="45"/>
      <c r="I76" s="45"/>
    </row>
    <row r="77" spans="1:9" s="133" customFormat="1" x14ac:dyDescent="0.25">
      <c r="A77" s="132"/>
      <c r="B77" s="131"/>
      <c r="C77" s="131"/>
      <c r="D77" s="132"/>
      <c r="E77" s="131"/>
      <c r="F77" s="131"/>
      <c r="G77" s="131"/>
      <c r="H77" s="45"/>
      <c r="I77" s="45"/>
    </row>
    <row r="78" spans="1:9" ht="19.5" thickBot="1" x14ac:dyDescent="0.35">
      <c r="A78" s="48" t="s">
        <v>62</v>
      </c>
      <c r="B78" s="46"/>
      <c r="C78" s="46"/>
      <c r="D78" s="46"/>
      <c r="E78" s="46"/>
      <c r="F78" s="46"/>
      <c r="G78" s="46"/>
      <c r="H78" s="45"/>
      <c r="I78" s="45"/>
    </row>
    <row r="79" spans="1:9" ht="15.75" thickBot="1" x14ac:dyDescent="0.3">
      <c r="A79" s="143" t="s">
        <v>63</v>
      </c>
      <c r="B79" s="145" t="s">
        <v>7</v>
      </c>
      <c r="C79" s="146"/>
      <c r="D79" s="147"/>
      <c r="E79" s="145" t="s">
        <v>28</v>
      </c>
      <c r="F79" s="146"/>
      <c r="G79" s="147"/>
      <c r="H79" s="45"/>
      <c r="I79" s="45"/>
    </row>
    <row r="80" spans="1:9" ht="30" x14ac:dyDescent="0.25">
      <c r="A80" s="148"/>
      <c r="B80" s="41" t="s">
        <v>29</v>
      </c>
      <c r="C80" s="41" t="s">
        <v>30</v>
      </c>
      <c r="D80" s="41" t="s">
        <v>31</v>
      </c>
      <c r="E80" s="42" t="s">
        <v>32</v>
      </c>
      <c r="F80" s="41" t="s">
        <v>33</v>
      </c>
      <c r="G80" s="41" t="s">
        <v>34</v>
      </c>
      <c r="H80" s="45"/>
      <c r="I80" s="45"/>
    </row>
    <row r="81" spans="1:9" x14ac:dyDescent="0.25">
      <c r="A81" s="62" t="s">
        <v>134</v>
      </c>
      <c r="B81" s="63">
        <v>603286</v>
      </c>
      <c r="C81" s="63">
        <v>57</v>
      </c>
      <c r="D81" s="63">
        <v>10583.964912280702</v>
      </c>
      <c r="E81" s="63">
        <v>154562</v>
      </c>
      <c r="F81" s="63">
        <v>11</v>
      </c>
      <c r="G81" s="63">
        <v>14051.09090909091</v>
      </c>
      <c r="H81" s="45"/>
      <c r="I81" s="45"/>
    </row>
    <row r="82" spans="1:9" x14ac:dyDescent="0.25">
      <c r="A82" s="62" t="s">
        <v>135</v>
      </c>
      <c r="B82" s="63">
        <v>18578</v>
      </c>
      <c r="C82" s="63">
        <v>4</v>
      </c>
      <c r="D82" s="63">
        <v>4644.5</v>
      </c>
      <c r="E82" s="63">
        <v>0</v>
      </c>
      <c r="F82" s="63">
        <v>0</v>
      </c>
      <c r="G82" s="63">
        <v>0</v>
      </c>
      <c r="H82" s="45"/>
      <c r="I82" s="45"/>
    </row>
    <row r="83" spans="1:9" s="134" customFormat="1" x14ac:dyDescent="0.25">
      <c r="A83" s="62" t="s">
        <v>136</v>
      </c>
      <c r="B83" s="63">
        <v>4175</v>
      </c>
      <c r="C83" s="63">
        <v>2</v>
      </c>
      <c r="D83" s="63">
        <v>2087.5</v>
      </c>
      <c r="E83" s="63">
        <v>0</v>
      </c>
      <c r="F83" s="63">
        <v>0</v>
      </c>
      <c r="G83" s="63">
        <v>0</v>
      </c>
      <c r="H83" s="45"/>
      <c r="I83" s="45"/>
    </row>
    <row r="84" spans="1:9" s="134" customFormat="1" x14ac:dyDescent="0.25">
      <c r="A84" s="62" t="s">
        <v>137</v>
      </c>
      <c r="B84" s="63">
        <v>95651</v>
      </c>
      <c r="C84" s="63">
        <v>9</v>
      </c>
      <c r="D84" s="63">
        <v>10627.888888888889</v>
      </c>
      <c r="E84" s="63">
        <v>3376</v>
      </c>
      <c r="F84" s="63">
        <v>2</v>
      </c>
      <c r="G84" s="63">
        <v>1688</v>
      </c>
      <c r="H84" s="45"/>
      <c r="I84" s="45"/>
    </row>
    <row r="85" spans="1:9" s="134" customFormat="1" x14ac:dyDescent="0.25">
      <c r="A85" s="62" t="s">
        <v>150</v>
      </c>
      <c r="B85" s="63">
        <v>5822</v>
      </c>
      <c r="C85" s="63">
        <v>3</v>
      </c>
      <c r="D85" s="63">
        <v>1940.6666666666667</v>
      </c>
      <c r="E85" s="63">
        <v>0</v>
      </c>
      <c r="F85" s="63">
        <v>0</v>
      </c>
      <c r="G85" s="63">
        <v>0</v>
      </c>
      <c r="H85" s="45"/>
      <c r="I85" s="45"/>
    </row>
    <row r="86" spans="1:9" s="134" customFormat="1" x14ac:dyDescent="0.25">
      <c r="A86" s="62" t="s">
        <v>146</v>
      </c>
      <c r="B86" s="63">
        <v>8250</v>
      </c>
      <c r="C86" s="63">
        <v>1</v>
      </c>
      <c r="D86" s="63">
        <v>8250</v>
      </c>
      <c r="E86" s="63">
        <v>0</v>
      </c>
      <c r="F86" s="63">
        <v>0</v>
      </c>
      <c r="G86" s="63">
        <v>0</v>
      </c>
      <c r="H86" s="45"/>
      <c r="I86" s="45"/>
    </row>
    <row r="87" spans="1:9" s="134" customFormat="1" x14ac:dyDescent="0.25">
      <c r="A87" s="62" t="s">
        <v>152</v>
      </c>
      <c r="B87" s="63">
        <v>7482</v>
      </c>
      <c r="C87" s="63">
        <v>1</v>
      </c>
      <c r="D87" s="63">
        <v>7482</v>
      </c>
      <c r="E87" s="63">
        <v>0</v>
      </c>
      <c r="F87" s="63">
        <v>0</v>
      </c>
      <c r="G87" s="63">
        <v>0</v>
      </c>
      <c r="H87" s="45"/>
      <c r="I87" s="45"/>
    </row>
    <row r="88" spans="1:9" x14ac:dyDescent="0.25">
      <c r="A88" s="62" t="s">
        <v>66</v>
      </c>
      <c r="B88" s="63">
        <v>18400</v>
      </c>
      <c r="C88" s="63">
        <v>2</v>
      </c>
      <c r="D88" s="63">
        <v>9200</v>
      </c>
      <c r="E88" s="63">
        <v>5400</v>
      </c>
      <c r="F88" s="63">
        <v>1</v>
      </c>
      <c r="G88" s="63">
        <v>5400</v>
      </c>
      <c r="H88" s="45"/>
      <c r="I88" s="45"/>
    </row>
    <row r="89" spans="1:9" x14ac:dyDescent="0.25">
      <c r="A89" s="62" t="s">
        <v>133</v>
      </c>
      <c r="B89" s="63">
        <v>7200</v>
      </c>
      <c r="C89" s="63">
        <v>2</v>
      </c>
      <c r="D89" s="63">
        <v>3600</v>
      </c>
      <c r="E89" s="63">
        <v>0</v>
      </c>
      <c r="F89" s="63">
        <v>0</v>
      </c>
      <c r="G89" s="63">
        <v>0</v>
      </c>
      <c r="H89" s="45"/>
      <c r="I89" s="45"/>
    </row>
    <row r="90" spans="1:9" x14ac:dyDescent="0.25">
      <c r="A90" s="62" t="s">
        <v>131</v>
      </c>
      <c r="B90" s="63">
        <v>719351</v>
      </c>
      <c r="C90" s="63">
        <v>74</v>
      </c>
      <c r="D90" s="63">
        <v>9720.95945945946</v>
      </c>
      <c r="E90" s="63">
        <v>199501</v>
      </c>
      <c r="F90" s="63">
        <v>15</v>
      </c>
      <c r="G90" s="63">
        <v>13300.066666666668</v>
      </c>
      <c r="H90" s="45"/>
      <c r="I90" s="45"/>
    </row>
    <row r="91" spans="1:9" x14ac:dyDescent="0.25">
      <c r="A91" s="62" t="s">
        <v>67</v>
      </c>
      <c r="B91" s="63">
        <v>8100</v>
      </c>
      <c r="C91" s="63">
        <v>2</v>
      </c>
      <c r="D91" s="63">
        <v>4050</v>
      </c>
      <c r="E91" s="63">
        <v>0</v>
      </c>
      <c r="F91" s="63">
        <v>0</v>
      </c>
      <c r="G91" s="63">
        <v>0</v>
      </c>
      <c r="H91" s="45"/>
      <c r="I91" s="45"/>
    </row>
    <row r="92" spans="1:9" x14ac:dyDescent="0.25">
      <c r="A92" s="62" t="s">
        <v>100</v>
      </c>
      <c r="B92" s="63">
        <v>3810</v>
      </c>
      <c r="C92" s="63">
        <v>1</v>
      </c>
      <c r="D92" s="63">
        <v>3810</v>
      </c>
      <c r="E92" s="63">
        <v>0</v>
      </c>
      <c r="F92" s="63">
        <v>0</v>
      </c>
      <c r="G92" s="63">
        <v>0</v>
      </c>
      <c r="H92" s="45"/>
      <c r="I92" s="45"/>
    </row>
    <row r="93" spans="1:9" x14ac:dyDescent="0.25">
      <c r="A93" s="65" t="s">
        <v>92</v>
      </c>
      <c r="B93" s="66">
        <f>SUM(B81:B92)</f>
        <v>1500105</v>
      </c>
      <c r="C93" s="66">
        <f t="shared" ref="C93:F93" si="0">SUM(C81:C92)</f>
        <v>158</v>
      </c>
      <c r="D93" s="66"/>
      <c r="E93" s="66">
        <f t="shared" si="0"/>
        <v>362839</v>
      </c>
      <c r="F93" s="66">
        <f t="shared" si="0"/>
        <v>29</v>
      </c>
      <c r="G93" s="66"/>
      <c r="H93" s="45"/>
      <c r="I93" s="45"/>
    </row>
    <row r="94" spans="1:9" x14ac:dyDescent="0.25">
      <c r="A94"/>
      <c r="B94" s="44"/>
      <c r="C94" s="44"/>
      <c r="D94" s="44"/>
      <c r="E94" s="44"/>
      <c r="F94" s="44"/>
      <c r="G94" s="44"/>
      <c r="H94" s="45"/>
      <c r="I94" s="45"/>
    </row>
    <row r="95" spans="1:9" x14ac:dyDescent="0.25">
      <c r="A95"/>
      <c r="B95" s="44"/>
      <c r="C95" s="44"/>
      <c r="D95" s="44"/>
      <c r="E95" s="44"/>
      <c r="F95" s="44"/>
      <c r="G95" s="44"/>
    </row>
    <row r="96" spans="1:9" ht="19.5" thickBot="1" x14ac:dyDescent="0.35">
      <c r="A96" s="49" t="s">
        <v>68</v>
      </c>
    </row>
    <row r="97" spans="1:8" ht="15" customHeight="1" thickBot="1" x14ac:dyDescent="0.3">
      <c r="A97" s="143" t="s">
        <v>41</v>
      </c>
      <c r="B97" s="145" t="s">
        <v>7</v>
      </c>
      <c r="C97" s="146"/>
      <c r="D97" s="147"/>
      <c r="E97" s="145" t="s">
        <v>28</v>
      </c>
      <c r="F97" s="146"/>
      <c r="G97" s="147"/>
      <c r="H97" s="44"/>
    </row>
    <row r="98" spans="1:8" ht="15" customHeight="1" x14ac:dyDescent="0.25">
      <c r="A98" s="148"/>
      <c r="B98" s="41" t="s">
        <v>29</v>
      </c>
      <c r="C98" s="41" t="s">
        <v>30</v>
      </c>
      <c r="D98" s="41" t="s">
        <v>31</v>
      </c>
      <c r="E98" s="42" t="s">
        <v>32</v>
      </c>
      <c r="F98" s="41" t="s">
        <v>33</v>
      </c>
      <c r="G98" s="41" t="s">
        <v>34</v>
      </c>
      <c r="H98" s="44"/>
    </row>
    <row r="99" spans="1:8" ht="15" customHeight="1" x14ac:dyDescent="0.25">
      <c r="A99" s="62" t="s">
        <v>42</v>
      </c>
      <c r="B99" s="63">
        <v>9305</v>
      </c>
      <c r="C99" s="63">
        <v>2</v>
      </c>
      <c r="D99" s="63">
        <v>4652.5</v>
      </c>
      <c r="E99" s="63">
        <v>0</v>
      </c>
      <c r="F99" s="63">
        <v>0</v>
      </c>
      <c r="G99" s="63">
        <v>0</v>
      </c>
      <c r="H99" s="44"/>
    </row>
    <row r="100" spans="1:8" ht="15" customHeight="1" x14ac:dyDescent="0.25">
      <c r="A100" s="62" t="s">
        <v>43</v>
      </c>
      <c r="B100" s="63">
        <v>277850</v>
      </c>
      <c r="C100" s="63">
        <v>34</v>
      </c>
      <c r="D100" s="63">
        <v>8172.0588235294117</v>
      </c>
      <c r="E100" s="63">
        <v>78290</v>
      </c>
      <c r="F100" s="63">
        <v>6</v>
      </c>
      <c r="G100" s="63">
        <v>13048.333333333334</v>
      </c>
      <c r="H100" s="45"/>
    </row>
    <row r="101" spans="1:8" ht="15" customHeight="1" x14ac:dyDescent="0.25">
      <c r="A101" s="62" t="s">
        <v>44</v>
      </c>
      <c r="B101" s="63">
        <v>93125</v>
      </c>
      <c r="C101" s="63">
        <v>5</v>
      </c>
      <c r="D101" s="63">
        <v>18625</v>
      </c>
      <c r="E101" s="63">
        <v>0</v>
      </c>
      <c r="F101" s="63">
        <v>0</v>
      </c>
      <c r="G101" s="63">
        <v>0</v>
      </c>
    </row>
    <row r="102" spans="1:8" ht="15" customHeight="1" x14ac:dyDescent="0.25">
      <c r="A102" s="62" t="s">
        <v>45</v>
      </c>
      <c r="B102" s="63">
        <v>21893</v>
      </c>
      <c r="C102" s="63">
        <v>3</v>
      </c>
      <c r="D102" s="63">
        <v>7297.666666666667</v>
      </c>
      <c r="E102" s="63">
        <v>0</v>
      </c>
      <c r="F102" s="63">
        <v>0</v>
      </c>
      <c r="G102" s="63">
        <v>0</v>
      </c>
    </row>
    <row r="103" spans="1:8" ht="15" customHeight="1" x14ac:dyDescent="0.25">
      <c r="A103" s="62" t="s">
        <v>98</v>
      </c>
      <c r="B103" s="63">
        <v>23387</v>
      </c>
      <c r="C103" s="63">
        <v>2</v>
      </c>
      <c r="D103" s="63">
        <v>11693.5</v>
      </c>
      <c r="E103" s="63">
        <v>20000</v>
      </c>
      <c r="F103" s="63">
        <v>1</v>
      </c>
      <c r="G103" s="63">
        <v>20000</v>
      </c>
    </row>
    <row r="104" spans="1:8" ht="15" customHeight="1" x14ac:dyDescent="0.25">
      <c r="A104" s="62" t="s">
        <v>46</v>
      </c>
      <c r="B104" s="63">
        <v>9282</v>
      </c>
      <c r="C104" s="63">
        <v>2</v>
      </c>
      <c r="D104" s="63">
        <v>4641</v>
      </c>
      <c r="E104" s="63">
        <v>0</v>
      </c>
      <c r="F104" s="63">
        <v>0</v>
      </c>
      <c r="G104" s="63">
        <v>0</v>
      </c>
    </row>
    <row r="105" spans="1:8" ht="15" customHeight="1" x14ac:dyDescent="0.25">
      <c r="A105" s="62" t="s">
        <v>99</v>
      </c>
      <c r="B105" s="63">
        <v>51350</v>
      </c>
      <c r="C105" s="63">
        <v>3</v>
      </c>
      <c r="D105" s="63">
        <v>17116.666666666668</v>
      </c>
      <c r="E105" s="63">
        <v>0</v>
      </c>
      <c r="F105" s="63">
        <v>0</v>
      </c>
      <c r="G105" s="63">
        <v>0</v>
      </c>
    </row>
    <row r="106" spans="1:8" ht="15" customHeight="1" x14ac:dyDescent="0.25">
      <c r="A106" s="62" t="s">
        <v>47</v>
      </c>
      <c r="B106" s="63">
        <v>30000</v>
      </c>
      <c r="C106" s="63">
        <v>3</v>
      </c>
      <c r="D106" s="63">
        <v>10000</v>
      </c>
      <c r="E106" s="63">
        <v>15500</v>
      </c>
      <c r="F106" s="63">
        <v>1</v>
      </c>
      <c r="G106" s="63">
        <v>15500</v>
      </c>
    </row>
    <row r="107" spans="1:8" ht="15" customHeight="1" x14ac:dyDescent="0.25">
      <c r="A107" s="62" t="s">
        <v>48</v>
      </c>
      <c r="B107" s="63">
        <v>24900</v>
      </c>
      <c r="C107" s="63">
        <v>2</v>
      </c>
      <c r="D107" s="63">
        <v>12450</v>
      </c>
      <c r="E107" s="63">
        <v>0</v>
      </c>
      <c r="F107" s="63">
        <v>0</v>
      </c>
      <c r="G107" s="63">
        <v>0</v>
      </c>
    </row>
    <row r="108" spans="1:8" ht="15" customHeight="1" x14ac:dyDescent="0.25">
      <c r="A108" s="62" t="s">
        <v>49</v>
      </c>
      <c r="B108" s="63">
        <v>57272</v>
      </c>
      <c r="C108" s="63">
        <v>3</v>
      </c>
      <c r="D108" s="63">
        <v>19090.666666666668</v>
      </c>
      <c r="E108" s="63">
        <v>17272</v>
      </c>
      <c r="F108" s="63">
        <v>1</v>
      </c>
      <c r="G108" s="63">
        <v>17272</v>
      </c>
    </row>
    <row r="109" spans="1:8" s="135" customFormat="1" ht="15" customHeight="1" x14ac:dyDescent="0.25">
      <c r="A109" s="62" t="s">
        <v>50</v>
      </c>
      <c r="B109" s="63">
        <v>23500</v>
      </c>
      <c r="C109" s="63">
        <v>2</v>
      </c>
      <c r="D109" s="63">
        <v>11750</v>
      </c>
      <c r="E109" s="63">
        <v>23500</v>
      </c>
      <c r="F109" s="63">
        <v>2</v>
      </c>
      <c r="G109" s="63">
        <v>11750</v>
      </c>
    </row>
    <row r="110" spans="1:8" ht="15" customHeight="1" x14ac:dyDescent="0.25">
      <c r="A110" s="65" t="s">
        <v>92</v>
      </c>
      <c r="B110" s="66">
        <f>SUM(B99:B109)</f>
        <v>621864</v>
      </c>
      <c r="C110" s="66">
        <f>SUM(C99:C109)</f>
        <v>61</v>
      </c>
      <c r="D110" s="66"/>
      <c r="E110" s="66">
        <f t="shared" ref="E110" si="1">SUM(E99:E109)</f>
        <v>154562</v>
      </c>
      <c r="F110" s="66">
        <f>SUM(F99:F109)</f>
        <v>11</v>
      </c>
      <c r="G110" s="66"/>
    </row>
    <row r="111" spans="1:8" ht="15" customHeight="1" x14ac:dyDescent="0.25">
      <c r="A111"/>
    </row>
    <row r="112" spans="1:8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ht="15" customHeight="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</sheetData>
  <protectedRanges>
    <protectedRange sqref="B4" name="Bereich1"/>
  </protectedRanges>
  <mergeCells count="27">
    <mergeCell ref="A79:A80"/>
    <mergeCell ref="B79:D79"/>
    <mergeCell ref="E79:G79"/>
    <mergeCell ref="A97:A98"/>
    <mergeCell ref="B97:D97"/>
    <mergeCell ref="E97:G97"/>
    <mergeCell ref="A57:A58"/>
    <mergeCell ref="B57:D57"/>
    <mergeCell ref="E57:G57"/>
    <mergeCell ref="A64:A65"/>
    <mergeCell ref="B64:D64"/>
    <mergeCell ref="E64:G64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F8719299-F440-45AE-BCF0-6AEA656713A4}"/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2FBB3-A723-4C24-9FA1-02E9E253FB03}">
  <sheetPr>
    <tabColor rgb="FFFFC000"/>
  </sheetPr>
  <dimension ref="A1:J121"/>
  <sheetViews>
    <sheetView showGridLines="0" topLeftCell="A82" workbookViewId="0">
      <selection activeCell="A66" sqref="A66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145</v>
      </c>
      <c r="J1" s="4"/>
    </row>
    <row r="2" spans="1:10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148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583250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1855907</v>
      </c>
      <c r="B14" s="37">
        <v>154</v>
      </c>
      <c r="C14" s="37">
        <v>1037</v>
      </c>
      <c r="D14" s="37">
        <v>89800</v>
      </c>
      <c r="E14" s="37">
        <v>12051.344155844155</v>
      </c>
      <c r="F14" s="115">
        <v>6.74</v>
      </c>
      <c r="G14" s="115">
        <v>9.17</v>
      </c>
      <c r="H14" s="115">
        <v>7.9050306831107378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587184</v>
      </c>
      <c r="B19" s="52">
        <v>50</v>
      </c>
      <c r="C19" s="52">
        <v>1250</v>
      </c>
      <c r="D19" s="52">
        <v>26800</v>
      </c>
      <c r="E19" s="52">
        <v>11743.68</v>
      </c>
      <c r="F19" s="113">
        <v>6.74</v>
      </c>
      <c r="G19" s="113">
        <v>7.45</v>
      </c>
      <c r="H19" s="113">
        <v>7.0949027454046831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178954</v>
      </c>
      <c r="B23" s="52">
        <v>18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0">
        <v>16351</v>
      </c>
      <c r="C30" s="60">
        <v>10</v>
      </c>
      <c r="D30" s="60">
        <v>1635.1</v>
      </c>
      <c r="E30" s="60">
        <v>6550</v>
      </c>
      <c r="F30" s="60">
        <v>4</v>
      </c>
      <c r="G30" s="61">
        <v>1637.5</v>
      </c>
    </row>
    <row r="31" spans="1:8" x14ac:dyDescent="0.25">
      <c r="A31" s="62" t="s">
        <v>36</v>
      </c>
      <c r="B31" s="63">
        <v>111020</v>
      </c>
      <c r="C31" s="63">
        <v>29</v>
      </c>
      <c r="D31" s="63">
        <v>3828.2758620689656</v>
      </c>
      <c r="E31" s="63">
        <v>28000</v>
      </c>
      <c r="F31" s="63">
        <v>7</v>
      </c>
      <c r="G31" s="64">
        <v>4000</v>
      </c>
    </row>
    <row r="32" spans="1:8" x14ac:dyDescent="0.25">
      <c r="A32" s="62" t="s">
        <v>37</v>
      </c>
      <c r="B32" s="63">
        <v>332740</v>
      </c>
      <c r="C32" s="63">
        <v>44</v>
      </c>
      <c r="D32" s="63">
        <v>7562.272727272727</v>
      </c>
      <c r="E32" s="63">
        <v>136841</v>
      </c>
      <c r="F32" s="63">
        <v>17</v>
      </c>
      <c r="G32" s="64">
        <v>8049.4705882352937</v>
      </c>
    </row>
    <row r="33" spans="1:9" x14ac:dyDescent="0.25">
      <c r="A33" s="62" t="s">
        <v>38</v>
      </c>
      <c r="B33" s="63">
        <v>628482</v>
      </c>
      <c r="C33" s="63">
        <v>43</v>
      </c>
      <c r="D33" s="63">
        <v>14615.860465116279</v>
      </c>
      <c r="E33" s="63">
        <v>220369</v>
      </c>
      <c r="F33" s="63">
        <v>14</v>
      </c>
      <c r="G33" s="64">
        <v>15740.642857142857</v>
      </c>
    </row>
    <row r="34" spans="1:9" x14ac:dyDescent="0.25">
      <c r="A34" s="62" t="s">
        <v>39</v>
      </c>
      <c r="B34" s="63">
        <v>767314</v>
      </c>
      <c r="C34" s="63">
        <v>28</v>
      </c>
      <c r="D34" s="63">
        <v>27404.071428571428</v>
      </c>
      <c r="E34" s="63">
        <v>195424</v>
      </c>
      <c r="F34" s="63">
        <v>8</v>
      </c>
      <c r="G34" s="64">
        <v>24428</v>
      </c>
    </row>
    <row r="35" spans="1:9" x14ac:dyDescent="0.25">
      <c r="A35" s="65" t="s">
        <v>92</v>
      </c>
      <c r="B35" s="66">
        <f>SUBTOTAL(109,'01.09.2024'!$B$30:$B$34)</f>
        <v>1855907</v>
      </c>
      <c r="C35" s="66">
        <f>SUBTOTAL(109,'01.09.2024'!$C$30:$C$34)</f>
        <v>154</v>
      </c>
      <c r="D35" s="67"/>
      <c r="E35" s="66">
        <f>SUBTOTAL(109,'01.09.2024'!$E$30:$E$34)</f>
        <v>587184</v>
      </c>
      <c r="F35" s="66">
        <f>SUBTOTAL(109,'01.09.2024'!$F$30:$F$34)</f>
        <v>50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.75" thickBot="1" x14ac:dyDescent="0.3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43</v>
      </c>
      <c r="B41" s="60">
        <v>550742</v>
      </c>
      <c r="C41" s="60">
        <v>67</v>
      </c>
      <c r="D41" s="60">
        <v>8220.0298507462685</v>
      </c>
      <c r="E41" s="60">
        <v>227710</v>
      </c>
      <c r="F41" s="60">
        <v>25</v>
      </c>
      <c r="G41" s="61">
        <v>9108.4</v>
      </c>
    </row>
    <row r="42" spans="1:9" x14ac:dyDescent="0.25">
      <c r="A42" s="62" t="s">
        <v>45</v>
      </c>
      <c r="B42" s="63">
        <v>391843</v>
      </c>
      <c r="C42" s="63">
        <v>18</v>
      </c>
      <c r="D42" s="63">
        <v>21769.055555555555</v>
      </c>
      <c r="E42" s="63">
        <v>114723</v>
      </c>
      <c r="F42" s="63">
        <v>7</v>
      </c>
      <c r="G42" s="64">
        <v>16389</v>
      </c>
      <c r="H42" s="45"/>
      <c r="I42" s="45"/>
    </row>
    <row r="43" spans="1:9" x14ac:dyDescent="0.25">
      <c r="A43" s="62" t="s">
        <v>44</v>
      </c>
      <c r="B43" s="63">
        <v>235807</v>
      </c>
      <c r="C43" s="63">
        <v>12</v>
      </c>
      <c r="D43" s="63">
        <v>19650.583333333332</v>
      </c>
      <c r="E43" s="63">
        <v>45024</v>
      </c>
      <c r="F43" s="63">
        <v>2</v>
      </c>
      <c r="G43" s="64">
        <v>22512</v>
      </c>
      <c r="H43" s="45"/>
      <c r="I43" s="45"/>
    </row>
    <row r="44" spans="1:9" x14ac:dyDescent="0.25">
      <c r="A44" s="62" t="s">
        <v>50</v>
      </c>
      <c r="B44" s="63">
        <v>122513</v>
      </c>
      <c r="C44" s="63">
        <v>8</v>
      </c>
      <c r="D44" s="63">
        <v>15314.125</v>
      </c>
      <c r="E44" s="63">
        <v>14800</v>
      </c>
      <c r="F44" s="63">
        <v>1</v>
      </c>
      <c r="G44" s="64">
        <v>14800</v>
      </c>
      <c r="H44" s="45"/>
      <c r="I44" s="45"/>
    </row>
    <row r="45" spans="1:9" x14ac:dyDescent="0.25">
      <c r="A45" s="62" t="s">
        <v>99</v>
      </c>
      <c r="B45" s="63">
        <v>119219</v>
      </c>
      <c r="C45" s="63">
        <v>11</v>
      </c>
      <c r="D45" s="63">
        <v>10838.09090909091</v>
      </c>
      <c r="E45" s="63">
        <v>56600</v>
      </c>
      <c r="F45" s="63">
        <v>3</v>
      </c>
      <c r="G45" s="64">
        <v>18866.666666666668</v>
      </c>
      <c r="H45" s="45"/>
      <c r="I45" s="45"/>
    </row>
    <row r="46" spans="1:9" x14ac:dyDescent="0.25">
      <c r="A46" s="62" t="s">
        <v>98</v>
      </c>
      <c r="B46" s="63">
        <v>94430</v>
      </c>
      <c r="C46" s="63">
        <v>9</v>
      </c>
      <c r="D46" s="63">
        <v>10492.222222222223</v>
      </c>
      <c r="E46" s="63">
        <v>6700</v>
      </c>
      <c r="F46" s="63">
        <v>1</v>
      </c>
      <c r="G46" s="64">
        <v>6700</v>
      </c>
      <c r="H46" s="45"/>
      <c r="I46" s="45"/>
    </row>
    <row r="47" spans="1:9" x14ac:dyDescent="0.25">
      <c r="A47" s="62" t="s">
        <v>42</v>
      </c>
      <c r="B47" s="63">
        <v>92751</v>
      </c>
      <c r="C47" s="63">
        <v>12</v>
      </c>
      <c r="D47" s="63">
        <v>7729.25</v>
      </c>
      <c r="E47" s="63">
        <v>33137</v>
      </c>
      <c r="F47" s="63">
        <v>4</v>
      </c>
      <c r="G47" s="64">
        <v>8284.25</v>
      </c>
      <c r="H47" s="45"/>
      <c r="I47" s="45"/>
    </row>
    <row r="48" spans="1:9" x14ac:dyDescent="0.25">
      <c r="A48" s="62" t="s">
        <v>48</v>
      </c>
      <c r="B48" s="63">
        <v>79590</v>
      </c>
      <c r="C48" s="63">
        <v>4</v>
      </c>
      <c r="D48" s="63">
        <v>19897.5</v>
      </c>
      <c r="E48" s="63">
        <v>53890</v>
      </c>
      <c r="F48" s="63">
        <v>3</v>
      </c>
      <c r="G48" s="64">
        <v>17963.333333333332</v>
      </c>
      <c r="H48" s="45"/>
      <c r="I48" s="45"/>
    </row>
    <row r="49" spans="1:9" x14ac:dyDescent="0.25">
      <c r="A49" s="62" t="s">
        <v>46</v>
      </c>
      <c r="B49" s="63">
        <v>60052</v>
      </c>
      <c r="C49" s="63">
        <v>3</v>
      </c>
      <c r="D49" s="63">
        <v>20017.333333333332</v>
      </c>
      <c r="E49" s="63">
        <v>7000</v>
      </c>
      <c r="F49" s="63">
        <v>1</v>
      </c>
      <c r="G49" s="64">
        <v>7000</v>
      </c>
      <c r="H49" s="45"/>
      <c r="I49" s="45"/>
    </row>
    <row r="50" spans="1:9" x14ac:dyDescent="0.25">
      <c r="A50" s="62" t="s">
        <v>49</v>
      </c>
      <c r="B50" s="63">
        <v>42720</v>
      </c>
      <c r="C50" s="63">
        <v>4</v>
      </c>
      <c r="D50" s="63">
        <v>10680</v>
      </c>
      <c r="E50" s="63">
        <v>10000</v>
      </c>
      <c r="F50" s="63">
        <v>1</v>
      </c>
      <c r="G50" s="64">
        <v>10000</v>
      </c>
      <c r="H50" s="45"/>
      <c r="I50" s="45"/>
    </row>
    <row r="51" spans="1:9" x14ac:dyDescent="0.25">
      <c r="A51" s="62" t="s">
        <v>47</v>
      </c>
      <c r="B51" s="63">
        <v>29900</v>
      </c>
      <c r="C51" s="63">
        <v>2</v>
      </c>
      <c r="D51" s="63">
        <v>14950</v>
      </c>
      <c r="E51" s="63">
        <v>8300</v>
      </c>
      <c r="F51" s="63">
        <v>1</v>
      </c>
      <c r="G51" s="64">
        <v>8300</v>
      </c>
      <c r="H51" s="45"/>
      <c r="I51" s="45"/>
    </row>
    <row r="52" spans="1:9" x14ac:dyDescent="0.25">
      <c r="A52" s="62" t="s">
        <v>97</v>
      </c>
      <c r="B52" s="63">
        <v>29299</v>
      </c>
      <c r="C52" s="63">
        <v>3</v>
      </c>
      <c r="D52" s="63">
        <v>9766.3333333333339</v>
      </c>
      <c r="E52" s="63">
        <v>9300</v>
      </c>
      <c r="F52" s="63">
        <v>1</v>
      </c>
      <c r="G52" s="64">
        <v>9300</v>
      </c>
    </row>
    <row r="53" spans="1:9" x14ac:dyDescent="0.25">
      <c r="A53" s="62" t="s">
        <v>51</v>
      </c>
      <c r="B53" s="63">
        <v>7041</v>
      </c>
      <c r="C53" s="63">
        <v>1</v>
      </c>
      <c r="D53" s="63">
        <v>7041</v>
      </c>
      <c r="E53" s="63">
        <v>0</v>
      </c>
      <c r="F53" s="63">
        <v>0</v>
      </c>
      <c r="G53" s="64">
        <v>0</v>
      </c>
      <c r="H53" s="45"/>
      <c r="I53" s="45"/>
    </row>
    <row r="54" spans="1:9" x14ac:dyDescent="0.25">
      <c r="A54" s="65" t="s">
        <v>92</v>
      </c>
      <c r="B54" s="66">
        <f>SUBTOTAL(109,'01.09.2024'!$B$41:$B$53)</f>
        <v>1855907</v>
      </c>
      <c r="C54" s="66">
        <f>SUBTOTAL(109,'01.09.2024'!$C$41:$C$53)</f>
        <v>154</v>
      </c>
      <c r="D54" s="67"/>
      <c r="E54" s="66">
        <f>SUBTOTAL(109,'01.09.2024'!$E$41:$E$53)</f>
        <v>587184</v>
      </c>
      <c r="F54" s="66">
        <f>SUBTOTAL(109,'01.09.2024'!$F$41:$F$53)</f>
        <v>50</v>
      </c>
      <c r="G54" s="68"/>
      <c r="H54" s="45"/>
      <c r="I54" s="45"/>
    </row>
    <row r="55" spans="1:9" x14ac:dyDescent="0.25">
      <c r="A55"/>
      <c r="B55" s="44"/>
      <c r="C55" s="44"/>
      <c r="D55" s="44"/>
      <c r="E55" s="44"/>
      <c r="F55" s="44"/>
      <c r="G55" s="44"/>
    </row>
    <row r="56" spans="1:9" ht="15.75" customHeight="1" x14ac:dyDescent="0.25">
      <c r="A56"/>
      <c r="B56" s="44"/>
      <c r="C56" s="44"/>
      <c r="D56" s="44"/>
      <c r="E56" s="44"/>
      <c r="F56" s="44"/>
      <c r="G56" s="44"/>
    </row>
    <row r="57" spans="1:9" ht="19.5" thickBot="1" x14ac:dyDescent="0.35">
      <c r="A57" s="40" t="s">
        <v>52</v>
      </c>
    </row>
    <row r="58" spans="1:9" ht="15.75" thickBot="1" x14ac:dyDescent="0.3">
      <c r="A58" s="143" t="s">
        <v>53</v>
      </c>
      <c r="B58" s="145" t="s">
        <v>7</v>
      </c>
      <c r="C58" s="146"/>
      <c r="D58" s="147"/>
      <c r="E58" s="145" t="s">
        <v>28</v>
      </c>
      <c r="F58" s="146"/>
      <c r="G58" s="147"/>
    </row>
    <row r="59" spans="1:9" ht="30.75" thickBot="1" x14ac:dyDescent="0.3">
      <c r="A59" s="148"/>
      <c r="B59" s="41" t="s">
        <v>29</v>
      </c>
      <c r="C59" s="41" t="s">
        <v>30</v>
      </c>
      <c r="D59" s="41" t="s">
        <v>31</v>
      </c>
      <c r="E59" s="42" t="s">
        <v>32</v>
      </c>
      <c r="F59" s="41" t="s">
        <v>33</v>
      </c>
      <c r="G59" s="41" t="s">
        <v>34</v>
      </c>
    </row>
    <row r="60" spans="1:9" ht="15" customHeight="1" x14ac:dyDescent="0.25">
      <c r="A60" s="59" t="s">
        <v>54</v>
      </c>
      <c r="B60" s="60">
        <v>1762901</v>
      </c>
      <c r="C60" s="60">
        <v>151</v>
      </c>
      <c r="D60" s="60">
        <v>11674.84105960265</v>
      </c>
      <c r="E60" s="60">
        <v>587184</v>
      </c>
      <c r="F60" s="60">
        <v>50</v>
      </c>
      <c r="G60" s="61">
        <v>11743.68</v>
      </c>
      <c r="H60" s="45"/>
      <c r="I60" s="45"/>
    </row>
    <row r="61" spans="1:9" x14ac:dyDescent="0.25">
      <c r="A61" s="62" t="s">
        <v>104</v>
      </c>
      <c r="B61" s="63">
        <v>89800</v>
      </c>
      <c r="C61" s="63">
        <v>1</v>
      </c>
      <c r="D61" s="63">
        <v>89800</v>
      </c>
      <c r="E61" s="63">
        <v>0</v>
      </c>
      <c r="F61" s="63">
        <v>0</v>
      </c>
      <c r="G61" s="64">
        <v>0</v>
      </c>
      <c r="H61" s="45"/>
      <c r="I61" s="45"/>
    </row>
    <row r="62" spans="1:9" x14ac:dyDescent="0.25">
      <c r="A62" s="62" t="s">
        <v>113</v>
      </c>
      <c r="B62" s="63">
        <v>3206</v>
      </c>
      <c r="C62" s="63">
        <v>2</v>
      </c>
      <c r="D62" s="63">
        <v>1603</v>
      </c>
      <c r="E62" s="63">
        <v>0</v>
      </c>
      <c r="F62" s="63">
        <v>0</v>
      </c>
      <c r="G62" s="64">
        <v>0</v>
      </c>
      <c r="H62" s="45"/>
      <c r="I62" s="45"/>
    </row>
    <row r="63" spans="1:9" x14ac:dyDescent="0.25">
      <c r="A63" s="65" t="s">
        <v>92</v>
      </c>
      <c r="B63" s="66">
        <f>SUBTOTAL(109,'01.09.2024'!$B$60:$B$62)</f>
        <v>1855907</v>
      </c>
      <c r="C63" s="66">
        <f>SUBTOTAL(109,'01.09.2024'!$C$60:$C$62)</f>
        <v>154</v>
      </c>
      <c r="D63" s="67"/>
      <c r="E63" s="66">
        <f>SUBTOTAL(109,'01.09.2024'!$E$60:$E$62)</f>
        <v>587184</v>
      </c>
      <c r="F63" s="66">
        <f>SUBTOTAL(109,'01.09.2024'!$F$60:$F$62)</f>
        <v>50</v>
      </c>
      <c r="G63" s="68"/>
      <c r="H63" s="45"/>
      <c r="I63" s="45"/>
    </row>
    <row r="64" spans="1:9" ht="15.75" customHeight="1" x14ac:dyDescent="0.25">
      <c r="A64"/>
      <c r="B64" s="44"/>
      <c r="C64" s="44"/>
      <c r="D64" s="44"/>
      <c r="E64" s="44"/>
      <c r="F64" s="44"/>
      <c r="G64" s="44"/>
      <c r="H64" s="45"/>
      <c r="I64" s="45"/>
    </row>
    <row r="65" spans="1:9" x14ac:dyDescent="0.25">
      <c r="A65" s="43"/>
      <c r="B65" s="12"/>
      <c r="C65" s="12"/>
      <c r="D65" s="12"/>
      <c r="E65" s="12"/>
      <c r="F65" s="12"/>
      <c r="G65" s="12"/>
      <c r="H65" s="45"/>
      <c r="I65" s="45"/>
    </row>
    <row r="66" spans="1:9" ht="19.5" thickBot="1" x14ac:dyDescent="0.35">
      <c r="A66" s="40" t="s">
        <v>55</v>
      </c>
      <c r="B66" s="46"/>
      <c r="C66" s="46"/>
      <c r="D66" s="46"/>
      <c r="E66" s="46"/>
      <c r="F66" s="46"/>
      <c r="G66" s="46"/>
      <c r="H66" s="45"/>
      <c r="I66" s="45"/>
    </row>
    <row r="67" spans="1:9" ht="15.75" thickBot="1" x14ac:dyDescent="0.3">
      <c r="A67" s="143" t="s">
        <v>56</v>
      </c>
      <c r="B67" s="145" t="s">
        <v>7</v>
      </c>
      <c r="C67" s="146"/>
      <c r="D67" s="147"/>
      <c r="E67" s="145" t="s">
        <v>28</v>
      </c>
      <c r="F67" s="146"/>
      <c r="G67" s="147"/>
    </row>
    <row r="68" spans="1:9" s="47" customFormat="1" ht="30.75" thickBot="1" x14ac:dyDescent="0.3">
      <c r="A68" s="148"/>
      <c r="B68" s="41" t="s">
        <v>29</v>
      </c>
      <c r="C68" s="41" t="s">
        <v>30</v>
      </c>
      <c r="D68" s="41" t="s">
        <v>31</v>
      </c>
      <c r="E68" s="42" t="s">
        <v>32</v>
      </c>
      <c r="F68" s="41" t="s">
        <v>33</v>
      </c>
      <c r="G68" s="41" t="s">
        <v>34</v>
      </c>
    </row>
    <row r="69" spans="1:9" x14ac:dyDescent="0.25">
      <c r="A69" s="59" t="s">
        <v>59</v>
      </c>
      <c r="B69" s="60">
        <v>1325810</v>
      </c>
      <c r="C69" s="60">
        <v>108</v>
      </c>
      <c r="D69" s="60">
        <v>12276.018518518518</v>
      </c>
      <c r="E69" s="60">
        <v>516043</v>
      </c>
      <c r="F69" s="60">
        <v>44</v>
      </c>
      <c r="G69" s="61">
        <v>11728.25</v>
      </c>
    </row>
    <row r="70" spans="1:9" x14ac:dyDescent="0.25">
      <c r="A70" s="62" t="s">
        <v>58</v>
      </c>
      <c r="B70" s="63">
        <v>416617</v>
      </c>
      <c r="C70" s="63">
        <v>29</v>
      </c>
      <c r="D70" s="63">
        <v>14366.103448275862</v>
      </c>
      <c r="E70" s="63">
        <v>71141</v>
      </c>
      <c r="F70" s="63">
        <v>6</v>
      </c>
      <c r="G70" s="64">
        <v>11856.833333333334</v>
      </c>
    </row>
    <row r="71" spans="1:9" x14ac:dyDescent="0.25">
      <c r="A71" s="62" t="s">
        <v>125</v>
      </c>
      <c r="B71" s="63">
        <v>31955</v>
      </c>
      <c r="C71" s="63">
        <v>5</v>
      </c>
      <c r="D71" s="63">
        <v>6391</v>
      </c>
      <c r="E71" s="63">
        <v>0</v>
      </c>
      <c r="F71" s="63">
        <v>0</v>
      </c>
      <c r="G71" s="64">
        <v>0</v>
      </c>
    </row>
    <row r="72" spans="1:9" x14ac:dyDescent="0.25">
      <c r="A72" s="62" t="s">
        <v>57</v>
      </c>
      <c r="B72" s="63">
        <v>26890</v>
      </c>
      <c r="C72" s="63">
        <v>1</v>
      </c>
      <c r="D72" s="63">
        <v>26890</v>
      </c>
      <c r="E72" s="63">
        <v>0</v>
      </c>
      <c r="F72" s="63">
        <v>0</v>
      </c>
      <c r="G72" s="64">
        <v>0</v>
      </c>
    </row>
    <row r="73" spans="1:9" x14ac:dyDescent="0.25">
      <c r="A73" s="62" t="s">
        <v>60</v>
      </c>
      <c r="B73" s="63">
        <v>20780</v>
      </c>
      <c r="C73" s="63">
        <v>5</v>
      </c>
      <c r="D73" s="63">
        <v>4156</v>
      </c>
      <c r="E73" s="63">
        <v>0</v>
      </c>
      <c r="F73" s="63">
        <v>0</v>
      </c>
      <c r="G73" s="64">
        <v>0</v>
      </c>
    </row>
    <row r="74" spans="1:9" x14ac:dyDescent="0.25">
      <c r="A74" s="62" t="s">
        <v>124</v>
      </c>
      <c r="B74" s="63">
        <v>12500</v>
      </c>
      <c r="C74" s="63">
        <v>2</v>
      </c>
      <c r="D74" s="63">
        <v>6250</v>
      </c>
      <c r="E74" s="63">
        <v>0</v>
      </c>
      <c r="F74" s="63">
        <v>0</v>
      </c>
      <c r="G74" s="64">
        <v>0</v>
      </c>
    </row>
    <row r="75" spans="1:9" x14ac:dyDescent="0.25">
      <c r="A75" s="62" t="s">
        <v>61</v>
      </c>
      <c r="B75" s="63">
        <v>11100</v>
      </c>
      <c r="C75" s="63">
        <v>2</v>
      </c>
      <c r="D75" s="63">
        <v>5550</v>
      </c>
      <c r="E75" s="63">
        <v>0</v>
      </c>
      <c r="F75" s="63">
        <v>0</v>
      </c>
      <c r="G75" s="64">
        <v>0</v>
      </c>
      <c r="H75" s="45"/>
      <c r="I75" s="45"/>
    </row>
    <row r="76" spans="1:9" x14ac:dyDescent="0.25">
      <c r="A76" s="62" t="s">
        <v>147</v>
      </c>
      <c r="B76" s="63">
        <v>5130</v>
      </c>
      <c r="C76" s="63">
        <v>1</v>
      </c>
      <c r="D76" s="63">
        <v>5130</v>
      </c>
      <c r="E76" s="63">
        <v>0</v>
      </c>
      <c r="F76" s="63">
        <v>0</v>
      </c>
      <c r="G76" s="64">
        <v>0</v>
      </c>
      <c r="H76" s="45"/>
      <c r="I76" s="45"/>
    </row>
    <row r="77" spans="1:9" x14ac:dyDescent="0.25">
      <c r="A77" s="62" t="s">
        <v>123</v>
      </c>
      <c r="B77" s="63">
        <v>5125</v>
      </c>
      <c r="C77" s="63">
        <v>1</v>
      </c>
      <c r="D77" s="63">
        <v>5125</v>
      </c>
      <c r="E77" s="63">
        <v>0</v>
      </c>
      <c r="F77" s="63">
        <v>0</v>
      </c>
      <c r="G77" s="64">
        <v>0</v>
      </c>
      <c r="H77" s="45"/>
      <c r="I77" s="45"/>
    </row>
    <row r="78" spans="1:9" x14ac:dyDescent="0.25">
      <c r="A78" s="65" t="s">
        <v>92</v>
      </c>
      <c r="B78" s="66">
        <f>SUBTOTAL(109,'01.09.2024'!$B$69:$B$77)</f>
        <v>1855907</v>
      </c>
      <c r="C78" s="66">
        <f>SUBTOTAL(109,'01.09.2024'!$C$69:$C$77)</f>
        <v>154</v>
      </c>
      <c r="D78" s="67"/>
      <c r="E78" s="66">
        <f>SUBTOTAL(109,'01.09.2024'!$E$69:$E$77)</f>
        <v>587184</v>
      </c>
      <c r="F78" s="66">
        <f>SUBTOTAL(109,'01.09.2024'!$F$69:$F$77)</f>
        <v>50</v>
      </c>
      <c r="G78" s="68"/>
      <c r="H78" s="45"/>
      <c r="I78" s="45"/>
    </row>
    <row r="79" spans="1:9" ht="19.5" thickBot="1" x14ac:dyDescent="0.35">
      <c r="A79" s="48" t="s">
        <v>62</v>
      </c>
      <c r="B79" s="46"/>
      <c r="C79" s="46"/>
      <c r="D79" s="46"/>
      <c r="E79" s="46"/>
      <c r="F79" s="46"/>
      <c r="G79" s="46"/>
      <c r="H79" s="45"/>
      <c r="I79" s="45"/>
    </row>
    <row r="80" spans="1:9" ht="15.75" thickBot="1" x14ac:dyDescent="0.3">
      <c r="A80" s="143" t="s">
        <v>63</v>
      </c>
      <c r="B80" s="145" t="s">
        <v>7</v>
      </c>
      <c r="C80" s="146"/>
      <c r="D80" s="147"/>
      <c r="E80" s="145" t="s">
        <v>28</v>
      </c>
      <c r="F80" s="146"/>
      <c r="G80" s="147"/>
      <c r="H80" s="45"/>
      <c r="I80" s="45"/>
    </row>
    <row r="81" spans="1:9" ht="30.75" thickBot="1" x14ac:dyDescent="0.3">
      <c r="A81" s="148"/>
      <c r="B81" s="41" t="s">
        <v>29</v>
      </c>
      <c r="C81" s="41" t="s">
        <v>30</v>
      </c>
      <c r="D81" s="41" t="s">
        <v>31</v>
      </c>
      <c r="E81" s="42" t="s">
        <v>32</v>
      </c>
      <c r="F81" s="41" t="s">
        <v>33</v>
      </c>
      <c r="G81" s="41" t="s">
        <v>34</v>
      </c>
      <c r="H81" s="45"/>
      <c r="I81" s="45"/>
    </row>
    <row r="82" spans="1:9" x14ac:dyDescent="0.25">
      <c r="A82" s="59" t="s">
        <v>131</v>
      </c>
      <c r="B82" s="60">
        <v>687920</v>
      </c>
      <c r="C82" s="60">
        <v>83</v>
      </c>
      <c r="D82" s="60">
        <v>8288.1927710843374</v>
      </c>
      <c r="E82" s="60">
        <v>239570</v>
      </c>
      <c r="F82" s="60">
        <v>35</v>
      </c>
      <c r="G82" s="61">
        <v>6844.8571428571431</v>
      </c>
      <c r="H82" s="45"/>
      <c r="I82" s="45"/>
    </row>
    <row r="83" spans="1:9" x14ac:dyDescent="0.25">
      <c r="A83" s="62" t="s">
        <v>134</v>
      </c>
      <c r="B83" s="63">
        <v>442314</v>
      </c>
      <c r="C83" s="63">
        <v>49</v>
      </c>
      <c r="D83" s="63">
        <v>9026.8163265306121</v>
      </c>
      <c r="E83" s="63">
        <v>193350</v>
      </c>
      <c r="F83" s="63">
        <v>14</v>
      </c>
      <c r="G83" s="64">
        <v>13810.714285714286</v>
      </c>
      <c r="H83" s="45"/>
      <c r="I83" s="45"/>
    </row>
    <row r="84" spans="1:9" x14ac:dyDescent="0.25">
      <c r="A84" s="62" t="s">
        <v>67</v>
      </c>
      <c r="B84" s="63">
        <v>74791</v>
      </c>
      <c r="C84" s="63">
        <v>8</v>
      </c>
      <c r="D84" s="63">
        <v>9348.875</v>
      </c>
      <c r="E84" s="63">
        <v>0</v>
      </c>
      <c r="F84" s="63">
        <v>0</v>
      </c>
      <c r="G84" s="64">
        <v>0</v>
      </c>
      <c r="H84" s="45"/>
      <c r="I84" s="45"/>
    </row>
    <row r="85" spans="1:9" x14ac:dyDescent="0.25">
      <c r="A85" s="62" t="s">
        <v>146</v>
      </c>
      <c r="B85" s="63">
        <v>39000</v>
      </c>
      <c r="C85" s="63">
        <v>2</v>
      </c>
      <c r="D85" s="63">
        <v>19500</v>
      </c>
      <c r="E85" s="63">
        <v>0</v>
      </c>
      <c r="F85" s="63">
        <v>0</v>
      </c>
      <c r="G85" s="64">
        <v>0</v>
      </c>
      <c r="H85" s="45"/>
      <c r="I85" s="45"/>
    </row>
    <row r="86" spans="1:9" x14ac:dyDescent="0.25">
      <c r="A86" s="62" t="s">
        <v>66</v>
      </c>
      <c r="B86" s="63">
        <v>36363</v>
      </c>
      <c r="C86" s="63">
        <v>5</v>
      </c>
      <c r="D86" s="63">
        <v>7272.6</v>
      </c>
      <c r="E86" s="63">
        <v>0</v>
      </c>
      <c r="F86" s="63">
        <v>0</v>
      </c>
      <c r="G86" s="64">
        <v>0</v>
      </c>
      <c r="H86" s="45"/>
      <c r="I86" s="45"/>
    </row>
    <row r="87" spans="1:9" x14ac:dyDescent="0.25">
      <c r="A87" s="62" t="s">
        <v>136</v>
      </c>
      <c r="B87" s="63">
        <v>21169</v>
      </c>
      <c r="C87" s="63">
        <v>2</v>
      </c>
      <c r="D87" s="63">
        <v>10584.5</v>
      </c>
      <c r="E87" s="63">
        <v>0</v>
      </c>
      <c r="F87" s="63">
        <v>0</v>
      </c>
      <c r="G87" s="64">
        <v>0</v>
      </c>
      <c r="H87" s="45"/>
      <c r="I87" s="45"/>
    </row>
    <row r="88" spans="1:9" x14ac:dyDescent="0.25">
      <c r="A88" s="62" t="s">
        <v>132</v>
      </c>
      <c r="B88" s="63">
        <v>5628</v>
      </c>
      <c r="C88" s="63">
        <v>1</v>
      </c>
      <c r="D88" s="63">
        <v>5628</v>
      </c>
      <c r="E88" s="63">
        <v>5628</v>
      </c>
      <c r="F88" s="63">
        <v>1</v>
      </c>
      <c r="G88" s="64">
        <v>5628</v>
      </c>
      <c r="H88" s="45"/>
      <c r="I88" s="45"/>
    </row>
    <row r="89" spans="1:9" x14ac:dyDescent="0.25">
      <c r="A89" s="65" t="s">
        <v>92</v>
      </c>
      <c r="B89" s="66">
        <f>SUBTOTAL(109,'01.09.2024'!$B$82:$B$88)</f>
        <v>1307185</v>
      </c>
      <c r="C89" s="66">
        <f>SUBTOTAL(109,'01.09.2024'!$C$82:$C$88)</f>
        <v>150</v>
      </c>
      <c r="D89" s="67"/>
      <c r="E89" s="66">
        <f>SUBTOTAL(109,'01.09.2024'!$E$82:$E$88)</f>
        <v>438548</v>
      </c>
      <c r="F89" s="66">
        <f>SUBTOTAL(109,'01.09.2024'!$F$82:$F$88)</f>
        <v>50</v>
      </c>
      <c r="G89" s="68"/>
      <c r="H89" s="45"/>
      <c r="I89" s="45"/>
    </row>
    <row r="90" spans="1:9" x14ac:dyDescent="0.25">
      <c r="A90"/>
      <c r="B90" s="44"/>
      <c r="C90" s="44"/>
      <c r="D90" s="44"/>
      <c r="E90" s="44"/>
      <c r="F90" s="44"/>
      <c r="G90" s="44"/>
      <c r="H90" s="45"/>
      <c r="I90" s="45"/>
    </row>
    <row r="91" spans="1:9" x14ac:dyDescent="0.25">
      <c r="A91"/>
      <c r="B91" s="44"/>
      <c r="C91" s="44"/>
      <c r="D91" s="44"/>
      <c r="E91" s="44"/>
      <c r="F91" s="44"/>
      <c r="G91" s="44"/>
    </row>
    <row r="92" spans="1:9" ht="19.5" thickBot="1" x14ac:dyDescent="0.35">
      <c r="A92" s="49" t="s">
        <v>68</v>
      </c>
    </row>
    <row r="93" spans="1:9" ht="15" customHeight="1" thickBot="1" x14ac:dyDescent="0.3">
      <c r="A93" s="143" t="s">
        <v>41</v>
      </c>
      <c r="B93" s="145" t="s">
        <v>7</v>
      </c>
      <c r="C93" s="146"/>
      <c r="D93" s="147"/>
      <c r="E93" s="145" t="s">
        <v>28</v>
      </c>
      <c r="F93" s="146"/>
      <c r="G93" s="147"/>
      <c r="H93" s="44"/>
    </row>
    <row r="94" spans="1:9" ht="15" customHeight="1" thickBot="1" x14ac:dyDescent="0.3">
      <c r="A94" s="148"/>
      <c r="B94" s="41" t="s">
        <v>29</v>
      </c>
      <c r="C94" s="41" t="s">
        <v>30</v>
      </c>
      <c r="D94" s="41" t="s">
        <v>31</v>
      </c>
      <c r="E94" s="42" t="s">
        <v>32</v>
      </c>
      <c r="F94" s="41" t="s">
        <v>33</v>
      </c>
      <c r="G94" s="41" t="s">
        <v>34</v>
      </c>
      <c r="H94" s="44"/>
    </row>
    <row r="95" spans="1:9" ht="15" customHeight="1" x14ac:dyDescent="0.25">
      <c r="A95" s="59" t="s">
        <v>43</v>
      </c>
      <c r="B95" s="60">
        <v>193548</v>
      </c>
      <c r="C95" s="60">
        <v>31</v>
      </c>
      <c r="D95" s="60">
        <v>6243.4838709677415</v>
      </c>
      <c r="E95" s="60">
        <v>60150</v>
      </c>
      <c r="F95" s="60">
        <v>6</v>
      </c>
      <c r="G95" s="61">
        <v>10025</v>
      </c>
      <c r="H95" s="44"/>
    </row>
    <row r="96" spans="1:9" ht="15" customHeight="1" x14ac:dyDescent="0.25">
      <c r="A96" s="62" t="s">
        <v>99</v>
      </c>
      <c r="B96" s="63">
        <v>53000</v>
      </c>
      <c r="C96" s="63">
        <v>4</v>
      </c>
      <c r="D96" s="63">
        <v>13250</v>
      </c>
      <c r="E96" s="63">
        <v>40000</v>
      </c>
      <c r="F96" s="63">
        <v>2</v>
      </c>
      <c r="G96" s="64">
        <v>20000</v>
      </c>
      <c r="H96" s="45"/>
    </row>
    <row r="97" spans="1:7" ht="15" customHeight="1" x14ac:dyDescent="0.25">
      <c r="A97" s="62" t="s">
        <v>48</v>
      </c>
      <c r="B97" s="63">
        <v>52500</v>
      </c>
      <c r="C97" s="63">
        <v>3</v>
      </c>
      <c r="D97" s="63">
        <v>17500</v>
      </c>
      <c r="E97" s="63">
        <v>33500</v>
      </c>
      <c r="F97" s="63">
        <v>2</v>
      </c>
      <c r="G97" s="64">
        <v>16750</v>
      </c>
    </row>
    <row r="98" spans="1:7" ht="15" customHeight="1" x14ac:dyDescent="0.25">
      <c r="A98" s="62" t="s">
        <v>44</v>
      </c>
      <c r="B98" s="63">
        <v>45933</v>
      </c>
      <c r="C98" s="63">
        <v>3</v>
      </c>
      <c r="D98" s="63">
        <v>15311</v>
      </c>
      <c r="E98" s="63">
        <v>33600</v>
      </c>
      <c r="F98" s="63">
        <v>2</v>
      </c>
      <c r="G98" s="64">
        <v>16800</v>
      </c>
    </row>
    <row r="99" spans="1:7" ht="15" customHeight="1" x14ac:dyDescent="0.25">
      <c r="A99" s="62" t="s">
        <v>47</v>
      </c>
      <c r="B99" s="63">
        <v>22300</v>
      </c>
      <c r="C99" s="63">
        <v>2</v>
      </c>
      <c r="D99" s="63">
        <v>11150</v>
      </c>
      <c r="E99" s="63">
        <v>6100</v>
      </c>
      <c r="F99" s="63">
        <v>1</v>
      </c>
      <c r="G99" s="64">
        <v>6100</v>
      </c>
    </row>
    <row r="100" spans="1:7" ht="15" customHeight="1" x14ac:dyDescent="0.25">
      <c r="A100" s="62" t="s">
        <v>45</v>
      </c>
      <c r="B100" s="63">
        <v>20000</v>
      </c>
      <c r="C100" s="63">
        <v>1</v>
      </c>
      <c r="D100" s="63">
        <v>20000</v>
      </c>
      <c r="E100" s="63">
        <v>20000</v>
      </c>
      <c r="F100" s="63">
        <v>1</v>
      </c>
      <c r="G100" s="64">
        <v>20000</v>
      </c>
    </row>
    <row r="101" spans="1:7" ht="15" customHeight="1" x14ac:dyDescent="0.25">
      <c r="A101" s="62" t="s">
        <v>113</v>
      </c>
      <c r="B101" s="63">
        <v>20000</v>
      </c>
      <c r="C101" s="63">
        <v>1</v>
      </c>
      <c r="D101" s="63">
        <v>20000</v>
      </c>
      <c r="E101" s="63">
        <v>0</v>
      </c>
      <c r="F101" s="63">
        <v>0</v>
      </c>
      <c r="G101" s="64">
        <v>0</v>
      </c>
    </row>
    <row r="102" spans="1:7" ht="15" customHeight="1" x14ac:dyDescent="0.25">
      <c r="A102" s="62" t="s">
        <v>49</v>
      </c>
      <c r="B102" s="63">
        <v>19784</v>
      </c>
      <c r="C102" s="63">
        <v>1</v>
      </c>
      <c r="D102" s="63">
        <v>19784</v>
      </c>
      <c r="E102" s="63">
        <v>0</v>
      </c>
      <c r="F102" s="63">
        <v>0</v>
      </c>
      <c r="G102" s="64">
        <v>0</v>
      </c>
    </row>
    <row r="103" spans="1:7" ht="15" customHeight="1" x14ac:dyDescent="0.25">
      <c r="A103" s="62" t="s">
        <v>42</v>
      </c>
      <c r="B103" s="63">
        <v>11499</v>
      </c>
      <c r="C103" s="63">
        <v>2</v>
      </c>
      <c r="D103" s="63">
        <v>5749.5</v>
      </c>
      <c r="E103" s="63">
        <v>0</v>
      </c>
      <c r="F103" s="63">
        <v>0</v>
      </c>
      <c r="G103" s="64">
        <v>0</v>
      </c>
    </row>
    <row r="104" spans="1:7" ht="15" customHeight="1" x14ac:dyDescent="0.25">
      <c r="A104" s="62" t="s">
        <v>97</v>
      </c>
      <c r="B104" s="63">
        <v>3750</v>
      </c>
      <c r="C104" s="63">
        <v>1</v>
      </c>
      <c r="D104" s="63">
        <v>3750</v>
      </c>
      <c r="E104" s="63">
        <v>0</v>
      </c>
      <c r="F104" s="63">
        <v>0</v>
      </c>
      <c r="G104" s="64">
        <v>0</v>
      </c>
    </row>
    <row r="105" spans="1:7" ht="15" customHeight="1" x14ac:dyDescent="0.25">
      <c r="A105" s="65" t="s">
        <v>92</v>
      </c>
      <c r="B105" s="66">
        <f>SUBTOTAL(109,'01.09.2024'!$B$95:$B$104)</f>
        <v>442314</v>
      </c>
      <c r="C105" s="66">
        <f>SUBTOTAL(109,'01.09.2024'!$C$95:$C$104)</f>
        <v>49</v>
      </c>
      <c r="D105" s="67"/>
      <c r="E105" s="66">
        <f>SUBTOTAL(109,'01.09.2024'!$E$95:$E$104)</f>
        <v>193350</v>
      </c>
      <c r="F105" s="66">
        <f>SUBTOTAL(109,'01.09.2024'!$F$95:$F$104)</f>
        <v>14</v>
      </c>
      <c r="G105" s="68"/>
    </row>
    <row r="106" spans="1:7" ht="15" customHeight="1" x14ac:dyDescent="0.25">
      <c r="A106"/>
    </row>
    <row r="107" spans="1:7" x14ac:dyDescent="0.25">
      <c r="A107"/>
    </row>
    <row r="108" spans="1:7" x14ac:dyDescent="0.25">
      <c r="A108"/>
    </row>
    <row r="109" spans="1:7" x14ac:dyDescent="0.25">
      <c r="A109"/>
    </row>
    <row r="110" spans="1:7" x14ac:dyDescent="0.25">
      <c r="A110"/>
    </row>
    <row r="111" spans="1:7" x14ac:dyDescent="0.25">
      <c r="A111"/>
    </row>
    <row r="112" spans="1:7" x14ac:dyDescent="0.25">
      <c r="A112"/>
    </row>
    <row r="113" spans="1:1" x14ac:dyDescent="0.25">
      <c r="A113"/>
    </row>
    <row r="114" spans="1:1" ht="15" customHeight="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</sheetData>
  <protectedRanges>
    <protectedRange sqref="B4" name="Bereich1"/>
  </protectedRanges>
  <mergeCells count="27">
    <mergeCell ref="A80:A81"/>
    <mergeCell ref="B80:D80"/>
    <mergeCell ref="E80:G80"/>
    <mergeCell ref="A93:A94"/>
    <mergeCell ref="B93:D93"/>
    <mergeCell ref="E93:G93"/>
    <mergeCell ref="A58:A59"/>
    <mergeCell ref="B58:D58"/>
    <mergeCell ref="E58:G58"/>
    <mergeCell ref="A67:A68"/>
    <mergeCell ref="B67:D67"/>
    <mergeCell ref="E67:G67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9A8EE4D6-45F0-4726-B21E-9C2431B78FEF}"/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08C43-F185-4563-B8DD-5E7605726D54}">
  <sheetPr>
    <tabColor rgb="FFFFC000"/>
  </sheetPr>
  <dimension ref="A1:J114"/>
  <sheetViews>
    <sheetView showGridLines="0" workbookViewId="0">
      <selection activeCell="G27" sqref="G27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3" customFormat="1" ht="48" customHeight="1" x14ac:dyDescent="0.25">
      <c r="A1" s="136" t="s">
        <v>0</v>
      </c>
      <c r="B1" s="136"/>
      <c r="C1" s="136"/>
      <c r="D1" s="136"/>
      <c r="E1" s="136"/>
      <c r="F1" s="136"/>
      <c r="G1" s="1"/>
      <c r="H1" s="2" t="s">
        <v>143</v>
      </c>
      <c r="J1" s="4"/>
    </row>
    <row r="2" spans="1:10" s="3" customFormat="1" ht="15" customHeight="1" x14ac:dyDescent="0.25">
      <c r="A2" s="5" t="s">
        <v>118</v>
      </c>
      <c r="B2" s="119"/>
      <c r="C2" s="119"/>
      <c r="D2" s="119"/>
      <c r="E2" s="119"/>
      <c r="F2" s="11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583250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49" t="s">
        <v>8</v>
      </c>
      <c r="B12" s="149" t="s">
        <v>9</v>
      </c>
      <c r="C12" s="151" t="s">
        <v>10</v>
      </c>
      <c r="D12" s="152"/>
      <c r="E12" s="153"/>
      <c r="F12" s="151" t="s">
        <v>11</v>
      </c>
      <c r="G12" s="152"/>
      <c r="H12" s="153"/>
    </row>
    <row r="13" spans="1:10" ht="15.75" thickBot="1" x14ac:dyDescent="0.3">
      <c r="A13" s="150"/>
      <c r="B13" s="150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564046</v>
      </c>
      <c r="B14" s="37">
        <v>48</v>
      </c>
      <c r="C14" s="37">
        <v>1022</v>
      </c>
      <c r="D14" s="37">
        <v>32000</v>
      </c>
      <c r="E14" s="37">
        <v>11750.958333333334</v>
      </c>
      <c r="F14" s="115">
        <v>6.78</v>
      </c>
      <c r="G14" s="115">
        <v>9.17</v>
      </c>
      <c r="H14" s="115">
        <v>8.314808614900203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49" t="s">
        <v>17</v>
      </c>
      <c r="B17" s="149" t="s">
        <v>18</v>
      </c>
      <c r="C17" s="151" t="s">
        <v>19</v>
      </c>
      <c r="D17" s="152"/>
      <c r="E17" s="153"/>
      <c r="F17" s="154" t="s">
        <v>20</v>
      </c>
      <c r="G17" s="155"/>
      <c r="H17" s="17" t="s">
        <v>21</v>
      </c>
    </row>
    <row r="18" spans="1:8" ht="15.75" thickBot="1" x14ac:dyDescent="0.3">
      <c r="A18" s="150"/>
      <c r="B18" s="150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511824</v>
      </c>
      <c r="B19" s="52">
        <v>43</v>
      </c>
      <c r="C19" s="52">
        <v>2520</v>
      </c>
      <c r="D19" s="52">
        <v>26800</v>
      </c>
      <c r="E19" s="52">
        <v>11902.883720930233</v>
      </c>
      <c r="F19" s="113">
        <v>6.78</v>
      </c>
      <c r="G19" s="113">
        <v>9.17</v>
      </c>
      <c r="H19" s="113">
        <v>8.3286069125843554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52222</v>
      </c>
      <c r="B23" s="52">
        <v>5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3" t="s">
        <v>27</v>
      </c>
      <c r="B28" s="145" t="s">
        <v>7</v>
      </c>
      <c r="C28" s="146"/>
      <c r="D28" s="147"/>
      <c r="E28" s="145" t="s">
        <v>28</v>
      </c>
      <c r="F28" s="146"/>
      <c r="G28" s="147"/>
    </row>
    <row r="29" spans="1:8" ht="30.75" customHeight="1" thickBot="1" x14ac:dyDescent="0.3">
      <c r="A29" s="148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0">
        <v>2622</v>
      </c>
      <c r="C30" s="60">
        <v>2</v>
      </c>
      <c r="D30" s="60">
        <v>1311</v>
      </c>
      <c r="E30" s="60">
        <v>0</v>
      </c>
      <c r="F30" s="60">
        <v>0</v>
      </c>
      <c r="G30" s="61">
        <v>0</v>
      </c>
    </row>
    <row r="31" spans="1:8" x14ac:dyDescent="0.25">
      <c r="A31" s="62" t="s">
        <v>36</v>
      </c>
      <c r="B31" s="63">
        <v>24486</v>
      </c>
      <c r="C31" s="63">
        <v>7</v>
      </c>
      <c r="D31" s="63">
        <v>3498</v>
      </c>
      <c r="E31" s="63">
        <v>24486</v>
      </c>
      <c r="F31" s="63">
        <v>7</v>
      </c>
      <c r="G31" s="64">
        <v>3498</v>
      </c>
    </row>
    <row r="32" spans="1:8" x14ac:dyDescent="0.25">
      <c r="A32" s="62" t="s">
        <v>37</v>
      </c>
      <c r="B32" s="63">
        <v>118953</v>
      </c>
      <c r="C32" s="63">
        <v>16</v>
      </c>
      <c r="D32" s="63">
        <v>7434.5625</v>
      </c>
      <c r="E32" s="63">
        <v>113053</v>
      </c>
      <c r="F32" s="63">
        <v>15</v>
      </c>
      <c r="G32" s="64">
        <v>7536.8666666666668</v>
      </c>
    </row>
    <row r="33" spans="1:9" x14ac:dyDescent="0.25">
      <c r="A33" s="62" t="s">
        <v>38</v>
      </c>
      <c r="B33" s="63">
        <v>258463</v>
      </c>
      <c r="C33" s="63">
        <v>17</v>
      </c>
      <c r="D33" s="63">
        <v>15203.705882352941</v>
      </c>
      <c r="E33" s="63">
        <v>246763</v>
      </c>
      <c r="F33" s="63">
        <v>16</v>
      </c>
      <c r="G33" s="64">
        <v>15422.6875</v>
      </c>
    </row>
    <row r="34" spans="1:9" x14ac:dyDescent="0.25">
      <c r="A34" s="62" t="s">
        <v>39</v>
      </c>
      <c r="B34" s="63">
        <v>159522</v>
      </c>
      <c r="C34" s="63">
        <v>6</v>
      </c>
      <c r="D34" s="63">
        <v>26587</v>
      </c>
      <c r="E34" s="63">
        <v>127522</v>
      </c>
      <c r="F34" s="63">
        <v>5</v>
      </c>
      <c r="G34" s="64">
        <v>25504.400000000001</v>
      </c>
    </row>
    <row r="35" spans="1:9" x14ac:dyDescent="0.25">
      <c r="A35" s="65" t="s">
        <v>92</v>
      </c>
      <c r="B35" s="66">
        <f>SUBTOTAL(109,'01.05.2024'!$B$30:$B$34)</f>
        <v>564046</v>
      </c>
      <c r="C35" s="66">
        <f>SUBTOTAL(109,'01.05.2024'!$C$30:$C$34)</f>
        <v>48</v>
      </c>
      <c r="D35" s="67"/>
      <c r="E35" s="66">
        <f>SUBTOTAL(109,'01.05.2024'!$E$30:$E$34)</f>
        <v>511824</v>
      </c>
      <c r="F35" s="66">
        <f>SUBTOTAL(109,'01.05.2024'!$F$30:$F$34)</f>
        <v>43</v>
      </c>
      <c r="G35" s="68"/>
    </row>
    <row r="36" spans="1:9" x14ac:dyDescent="0.25">
      <c r="A36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3" t="s">
        <v>41</v>
      </c>
      <c r="B39" s="145" t="s">
        <v>7</v>
      </c>
      <c r="C39" s="146"/>
      <c r="D39" s="147"/>
      <c r="E39" s="145" t="s">
        <v>28</v>
      </c>
      <c r="F39" s="146"/>
      <c r="G39" s="147"/>
    </row>
    <row r="40" spans="1:9" ht="30.75" thickBot="1" x14ac:dyDescent="0.3">
      <c r="A40" s="148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43</v>
      </c>
      <c r="B41" s="60">
        <v>264478</v>
      </c>
      <c r="C41" s="60">
        <v>27</v>
      </c>
      <c r="D41" s="60">
        <v>9795.4814814814818</v>
      </c>
      <c r="E41" s="60">
        <v>245278</v>
      </c>
      <c r="F41" s="60">
        <v>24</v>
      </c>
      <c r="G41" s="61">
        <v>10219.916666666666</v>
      </c>
    </row>
    <row r="42" spans="1:9" x14ac:dyDescent="0.25">
      <c r="A42" s="62" t="s">
        <v>45</v>
      </c>
      <c r="B42" s="63">
        <v>111338</v>
      </c>
      <c r="C42" s="63">
        <v>5</v>
      </c>
      <c r="D42" s="63">
        <v>22267.599999999999</v>
      </c>
      <c r="E42" s="63">
        <v>79338</v>
      </c>
      <c r="F42" s="63">
        <v>4</v>
      </c>
      <c r="G42" s="64">
        <v>19834.5</v>
      </c>
      <c r="H42" s="45"/>
      <c r="I42" s="45"/>
    </row>
    <row r="43" spans="1:9" x14ac:dyDescent="0.25">
      <c r="A43" s="62" t="s">
        <v>50</v>
      </c>
      <c r="B43" s="63">
        <v>72700</v>
      </c>
      <c r="C43" s="63">
        <v>5</v>
      </c>
      <c r="D43" s="63">
        <v>14540</v>
      </c>
      <c r="E43" s="63">
        <v>72700</v>
      </c>
      <c r="F43" s="63">
        <v>5</v>
      </c>
      <c r="G43" s="64">
        <v>14540</v>
      </c>
      <c r="H43" s="45"/>
      <c r="I43" s="45"/>
    </row>
    <row r="44" spans="1:9" x14ac:dyDescent="0.25">
      <c r="A44" s="62" t="s">
        <v>98</v>
      </c>
      <c r="B44" s="63">
        <v>38003</v>
      </c>
      <c r="C44" s="63">
        <v>3</v>
      </c>
      <c r="D44" s="63">
        <v>12667.666666666666</v>
      </c>
      <c r="E44" s="63">
        <v>38003</v>
      </c>
      <c r="F44" s="63">
        <v>3</v>
      </c>
      <c r="G44" s="64">
        <v>12667.666666666666</v>
      </c>
      <c r="H44" s="45"/>
      <c r="I44" s="45"/>
    </row>
    <row r="45" spans="1:9" x14ac:dyDescent="0.25">
      <c r="A45" s="62" t="s">
        <v>49</v>
      </c>
      <c r="B45" s="63">
        <v>30690</v>
      </c>
      <c r="C45" s="63">
        <v>3</v>
      </c>
      <c r="D45" s="63">
        <v>10230</v>
      </c>
      <c r="E45" s="63">
        <v>30690</v>
      </c>
      <c r="F45" s="63">
        <v>3</v>
      </c>
      <c r="G45" s="64">
        <v>10230</v>
      </c>
      <c r="H45" s="45"/>
      <c r="I45" s="45"/>
    </row>
    <row r="46" spans="1:9" x14ac:dyDescent="0.25">
      <c r="A46" s="62" t="s">
        <v>44</v>
      </c>
      <c r="B46" s="63">
        <v>18800</v>
      </c>
      <c r="C46" s="63">
        <v>1</v>
      </c>
      <c r="D46" s="63">
        <v>18800</v>
      </c>
      <c r="E46" s="63">
        <v>18800</v>
      </c>
      <c r="F46" s="63">
        <v>1</v>
      </c>
      <c r="G46" s="64">
        <v>18800</v>
      </c>
      <c r="H46" s="45"/>
      <c r="I46" s="45"/>
    </row>
    <row r="47" spans="1:9" x14ac:dyDescent="0.25">
      <c r="A47" s="62" t="s">
        <v>48</v>
      </c>
      <c r="B47" s="63">
        <v>16080</v>
      </c>
      <c r="C47" s="63">
        <v>1</v>
      </c>
      <c r="D47" s="63">
        <v>16080</v>
      </c>
      <c r="E47" s="63">
        <v>16080</v>
      </c>
      <c r="F47" s="63">
        <v>1</v>
      </c>
      <c r="G47" s="64">
        <v>16080</v>
      </c>
      <c r="H47" s="45"/>
      <c r="I47" s="45"/>
    </row>
    <row r="48" spans="1:9" x14ac:dyDescent="0.25">
      <c r="A48" s="62" t="s">
        <v>42</v>
      </c>
      <c r="B48" s="63">
        <v>8204</v>
      </c>
      <c r="C48" s="63">
        <v>2</v>
      </c>
      <c r="D48" s="63">
        <v>4102</v>
      </c>
      <c r="E48" s="63">
        <v>7182</v>
      </c>
      <c r="F48" s="63">
        <v>1</v>
      </c>
      <c r="G48" s="64">
        <v>7182</v>
      </c>
      <c r="H48" s="45"/>
      <c r="I48" s="45"/>
    </row>
    <row r="49" spans="1:9" x14ac:dyDescent="0.25">
      <c r="A49" s="62" t="s">
        <v>97</v>
      </c>
      <c r="B49" s="63">
        <v>3753</v>
      </c>
      <c r="C49" s="63">
        <v>1</v>
      </c>
      <c r="D49" s="63">
        <v>3753</v>
      </c>
      <c r="E49" s="63">
        <v>3753</v>
      </c>
      <c r="F49" s="63">
        <v>1</v>
      </c>
      <c r="G49" s="64">
        <v>3753</v>
      </c>
      <c r="H49" s="45"/>
      <c r="I49" s="45"/>
    </row>
    <row r="50" spans="1:9" x14ac:dyDescent="0.25">
      <c r="A50" s="65" t="s">
        <v>92</v>
      </c>
      <c r="B50" s="66">
        <f>SUBTOTAL(109,'01.05.2024'!$B$41:$B$49)</f>
        <v>564046</v>
      </c>
      <c r="C50" s="66">
        <f>SUBTOTAL(109,'01.05.2024'!$C$41:$C$49)</f>
        <v>48</v>
      </c>
      <c r="D50" s="67"/>
      <c r="E50" s="66">
        <f>SUBTOTAL(109,'01.05.2024'!$E$41:$E$49)</f>
        <v>511824</v>
      </c>
      <c r="F50" s="66">
        <f>SUBTOTAL(109,'01.05.2024'!$F$41:$F$49)</f>
        <v>43</v>
      </c>
      <c r="G50" s="68"/>
      <c r="H50" s="45"/>
      <c r="I50" s="45"/>
    </row>
    <row r="51" spans="1:9" x14ac:dyDescent="0.25">
      <c r="A51"/>
      <c r="B51" s="44"/>
      <c r="C51" s="44"/>
      <c r="D51" s="44"/>
      <c r="E51" s="44"/>
      <c r="F51" s="44"/>
      <c r="G51" s="44"/>
    </row>
    <row r="52" spans="1:9" ht="15.75" customHeight="1" x14ac:dyDescent="0.25">
      <c r="A52"/>
      <c r="B52" s="44"/>
      <c r="C52" s="44"/>
      <c r="D52" s="44"/>
      <c r="E52" s="44"/>
      <c r="F52" s="44"/>
      <c r="G52" s="44"/>
    </row>
    <row r="53" spans="1:9" ht="19.5" thickBot="1" x14ac:dyDescent="0.35">
      <c r="A53" s="40" t="s">
        <v>52</v>
      </c>
    </row>
    <row r="54" spans="1:9" ht="15.75" thickBot="1" x14ac:dyDescent="0.3">
      <c r="A54" s="143" t="s">
        <v>53</v>
      </c>
      <c r="B54" s="145" t="s">
        <v>7</v>
      </c>
      <c r="C54" s="146"/>
      <c r="D54" s="147"/>
      <c r="E54" s="145" t="s">
        <v>28</v>
      </c>
      <c r="F54" s="146"/>
      <c r="G54" s="147"/>
    </row>
    <row r="55" spans="1:9" ht="30.75" thickBot="1" x14ac:dyDescent="0.3">
      <c r="A55" s="148"/>
      <c r="B55" s="41" t="s">
        <v>29</v>
      </c>
      <c r="C55" s="41" t="s">
        <v>30</v>
      </c>
      <c r="D55" s="41" t="s">
        <v>31</v>
      </c>
      <c r="E55" s="42" t="s">
        <v>32</v>
      </c>
      <c r="F55" s="41" t="s">
        <v>33</v>
      </c>
      <c r="G55" s="41" t="s">
        <v>34</v>
      </c>
      <c r="H55" s="45"/>
      <c r="I55" s="45"/>
    </row>
    <row r="56" spans="1:9" x14ac:dyDescent="0.25">
      <c r="A56" s="59" t="s">
        <v>54</v>
      </c>
      <c r="B56" s="60">
        <v>564046</v>
      </c>
      <c r="C56" s="60">
        <v>48</v>
      </c>
      <c r="D56" s="60">
        <v>11750.958333333334</v>
      </c>
      <c r="E56" s="60">
        <v>511824</v>
      </c>
      <c r="F56" s="60">
        <v>43</v>
      </c>
      <c r="G56" s="61">
        <v>11902.883720930233</v>
      </c>
      <c r="H56" s="45"/>
      <c r="I56" s="45"/>
    </row>
    <row r="57" spans="1:9" x14ac:dyDescent="0.25">
      <c r="A57" s="69" t="s">
        <v>92</v>
      </c>
      <c r="B57" s="66">
        <f>SUBTOTAL(109,'01.05.2024'!$B$56:$B$56)</f>
        <v>564046</v>
      </c>
      <c r="C57" s="66">
        <f>SUBTOTAL(109,'01.05.2024'!$C$56:$C$56)</f>
        <v>48</v>
      </c>
      <c r="D57" s="67"/>
      <c r="E57" s="66">
        <f>SUBTOTAL(109,'01.05.2024'!$E$56:$E$56)</f>
        <v>511824</v>
      </c>
      <c r="F57" s="66">
        <f>SUBTOTAL(109,'01.05.2024'!$F$56:$F$56)</f>
        <v>43</v>
      </c>
      <c r="G57" s="68"/>
      <c r="H57" s="45"/>
      <c r="I57" s="45"/>
    </row>
    <row r="58" spans="1:9" ht="15.75" customHeight="1" x14ac:dyDescent="0.25">
      <c r="A58"/>
      <c r="B58" s="44"/>
      <c r="C58" s="44"/>
      <c r="D58" s="44"/>
      <c r="E58" s="44"/>
      <c r="F58" s="44"/>
      <c r="G58" s="44"/>
      <c r="H58" s="45"/>
      <c r="I58" s="45"/>
    </row>
    <row r="59" spans="1:9" x14ac:dyDescent="0.25">
      <c r="A59" s="43"/>
      <c r="B59" s="12"/>
      <c r="C59" s="12"/>
      <c r="D59" s="12"/>
      <c r="E59" s="12"/>
      <c r="F59" s="12"/>
      <c r="G59" s="12"/>
      <c r="H59" s="45"/>
      <c r="I59" s="45"/>
    </row>
    <row r="60" spans="1:9" ht="19.5" thickBot="1" x14ac:dyDescent="0.35">
      <c r="A60" s="40" t="s">
        <v>55</v>
      </c>
      <c r="B60" s="46"/>
      <c r="C60" s="46"/>
      <c r="D60" s="46"/>
      <c r="E60" s="46"/>
      <c r="F60" s="46"/>
      <c r="G60" s="46"/>
      <c r="H60" s="45"/>
      <c r="I60" s="45"/>
    </row>
    <row r="61" spans="1:9" ht="15.75" thickBot="1" x14ac:dyDescent="0.3">
      <c r="A61" s="143" t="s">
        <v>56</v>
      </c>
      <c r="B61" s="145" t="s">
        <v>7</v>
      </c>
      <c r="C61" s="146"/>
      <c r="D61" s="147"/>
      <c r="E61" s="145" t="s">
        <v>28</v>
      </c>
      <c r="F61" s="146"/>
      <c r="G61" s="147"/>
    </row>
    <row r="62" spans="1:9" s="47" customFormat="1" ht="30.75" thickBot="1" x14ac:dyDescent="0.3">
      <c r="A62" s="148"/>
      <c r="B62" s="41" t="s">
        <v>29</v>
      </c>
      <c r="C62" s="41" t="s">
        <v>30</v>
      </c>
      <c r="D62" s="41" t="s">
        <v>31</v>
      </c>
      <c r="E62" s="42" t="s">
        <v>32</v>
      </c>
      <c r="F62" s="41" t="s">
        <v>33</v>
      </c>
      <c r="G62" s="41" t="s">
        <v>34</v>
      </c>
    </row>
    <row r="63" spans="1:9" x14ac:dyDescent="0.25">
      <c r="A63" s="59" t="s">
        <v>59</v>
      </c>
      <c r="B63" s="60">
        <v>367806</v>
      </c>
      <c r="C63" s="60">
        <v>32</v>
      </c>
      <c r="D63" s="60">
        <v>11493.9375</v>
      </c>
      <c r="E63" s="60">
        <v>323084</v>
      </c>
      <c r="F63" s="60">
        <v>29</v>
      </c>
      <c r="G63" s="61">
        <v>11140.827586206897</v>
      </c>
    </row>
    <row r="64" spans="1:9" x14ac:dyDescent="0.25">
      <c r="A64" s="62" t="s">
        <v>58</v>
      </c>
      <c r="B64" s="63">
        <v>131501</v>
      </c>
      <c r="C64" s="63">
        <v>9</v>
      </c>
      <c r="D64" s="63">
        <v>14611.222222222223</v>
      </c>
      <c r="E64" s="63">
        <v>131501</v>
      </c>
      <c r="F64" s="63">
        <v>9</v>
      </c>
      <c r="G64" s="64">
        <v>14611.222222222223</v>
      </c>
    </row>
    <row r="65" spans="1:9" x14ac:dyDescent="0.25">
      <c r="A65" s="62" t="s">
        <v>100</v>
      </c>
      <c r="B65" s="63">
        <v>26800</v>
      </c>
      <c r="C65" s="63">
        <v>1</v>
      </c>
      <c r="D65" s="63">
        <v>26800</v>
      </c>
      <c r="E65" s="63">
        <v>26800</v>
      </c>
      <c r="F65" s="63">
        <v>1</v>
      </c>
      <c r="G65" s="64">
        <v>26800</v>
      </c>
    </row>
    <row r="66" spans="1:9" x14ac:dyDescent="0.25">
      <c r="A66" s="62" t="s">
        <v>115</v>
      </c>
      <c r="B66" s="63">
        <v>16500</v>
      </c>
      <c r="C66" s="63">
        <v>2</v>
      </c>
      <c r="D66" s="63">
        <v>8250</v>
      </c>
      <c r="E66" s="63">
        <v>16500</v>
      </c>
      <c r="F66" s="63">
        <v>2</v>
      </c>
      <c r="G66" s="64">
        <v>8250</v>
      </c>
    </row>
    <row r="67" spans="1:9" x14ac:dyDescent="0.25">
      <c r="A67" s="62" t="s">
        <v>61</v>
      </c>
      <c r="B67" s="63">
        <v>7500</v>
      </c>
      <c r="C67" s="63">
        <v>2</v>
      </c>
      <c r="D67" s="63">
        <v>3750</v>
      </c>
      <c r="E67" s="63">
        <v>0</v>
      </c>
      <c r="F67" s="63">
        <v>0</v>
      </c>
      <c r="G67" s="64">
        <v>0</v>
      </c>
    </row>
    <row r="68" spans="1:9" x14ac:dyDescent="0.25">
      <c r="A68" s="62" t="s">
        <v>125</v>
      </c>
      <c r="B68" s="63">
        <v>7182</v>
      </c>
      <c r="C68" s="63">
        <v>1</v>
      </c>
      <c r="D68" s="63">
        <v>7182</v>
      </c>
      <c r="E68" s="63">
        <v>7182</v>
      </c>
      <c r="F68" s="63">
        <v>1</v>
      </c>
      <c r="G68" s="64">
        <v>7182</v>
      </c>
    </row>
    <row r="69" spans="1:9" x14ac:dyDescent="0.25">
      <c r="A69" s="62" t="s">
        <v>124</v>
      </c>
      <c r="B69" s="63">
        <v>6757</v>
      </c>
      <c r="C69" s="63">
        <v>1</v>
      </c>
      <c r="D69" s="63">
        <v>6757</v>
      </c>
      <c r="E69" s="63">
        <v>6757</v>
      </c>
      <c r="F69" s="63">
        <v>1</v>
      </c>
      <c r="G69" s="64">
        <v>6757</v>
      </c>
      <c r="H69" s="45"/>
      <c r="I69" s="45"/>
    </row>
    <row r="70" spans="1:9" x14ac:dyDescent="0.25">
      <c r="A70" s="65" t="s">
        <v>92</v>
      </c>
      <c r="B70" s="66">
        <f>SUBTOTAL(109,'01.05.2024'!$B$63:$B$69)</f>
        <v>564046</v>
      </c>
      <c r="C70" s="66">
        <f>SUBTOTAL(109,'01.05.2024'!$C$63:$C$69)</f>
        <v>48</v>
      </c>
      <c r="D70" s="67"/>
      <c r="E70" s="66">
        <f>SUBTOTAL(109,'01.05.2024'!$E$63:$E$69)</f>
        <v>511824</v>
      </c>
      <c r="F70" s="66">
        <f>SUBTOTAL(109,'01.05.2024'!$F$63:$F$69)</f>
        <v>43</v>
      </c>
      <c r="G70" s="68"/>
      <c r="H70" s="45"/>
      <c r="I70" s="45"/>
    </row>
    <row r="71" spans="1:9" x14ac:dyDescent="0.25">
      <c r="A71"/>
      <c r="B71" s="44"/>
      <c r="C71" s="44"/>
      <c r="D71" s="44"/>
      <c r="E71" s="44"/>
      <c r="F71" s="44"/>
      <c r="G71" s="44"/>
      <c r="H71" s="45"/>
      <c r="I71" s="45"/>
    </row>
    <row r="72" spans="1:9" x14ac:dyDescent="0.25">
      <c r="A72"/>
      <c r="B72" s="44"/>
      <c r="C72" s="44"/>
      <c r="D72" s="44"/>
      <c r="E72" s="44"/>
      <c r="F72" s="44"/>
      <c r="G72" s="44"/>
      <c r="H72" s="45"/>
      <c r="I72" s="45"/>
    </row>
    <row r="73" spans="1:9" ht="19.5" thickBot="1" x14ac:dyDescent="0.35">
      <c r="A73" s="48" t="s">
        <v>62</v>
      </c>
      <c r="B73" s="46"/>
      <c r="C73" s="46"/>
      <c r="D73" s="46"/>
      <c r="E73" s="46"/>
      <c r="F73" s="46"/>
      <c r="G73" s="46"/>
      <c r="H73" s="45"/>
      <c r="I73" s="45"/>
    </row>
    <row r="74" spans="1:9" ht="15.75" thickBot="1" x14ac:dyDescent="0.3">
      <c r="A74" s="143" t="s">
        <v>63</v>
      </c>
      <c r="B74" s="145" t="s">
        <v>7</v>
      </c>
      <c r="C74" s="146"/>
      <c r="D74" s="147"/>
      <c r="E74" s="145" t="s">
        <v>28</v>
      </c>
      <c r="F74" s="146"/>
      <c r="G74" s="147"/>
      <c r="H74" s="45"/>
      <c r="I74" s="45"/>
    </row>
    <row r="75" spans="1:9" ht="30.75" thickBot="1" x14ac:dyDescent="0.3">
      <c r="A75" s="148"/>
      <c r="B75" s="41" t="s">
        <v>29</v>
      </c>
      <c r="C75" s="41" t="s">
        <v>30</v>
      </c>
      <c r="D75" s="41" t="s">
        <v>31</v>
      </c>
      <c r="E75" s="42" t="s">
        <v>32</v>
      </c>
      <c r="F75" s="41" t="s">
        <v>33</v>
      </c>
      <c r="G75" s="41" t="s">
        <v>34</v>
      </c>
      <c r="H75" s="45"/>
      <c r="I75" s="45"/>
    </row>
    <row r="76" spans="1:9" x14ac:dyDescent="0.25">
      <c r="A76" s="59" t="s">
        <v>131</v>
      </c>
      <c r="B76" s="60">
        <v>239594</v>
      </c>
      <c r="C76" s="60">
        <v>25</v>
      </c>
      <c r="D76" s="60">
        <v>9583.76</v>
      </c>
      <c r="E76" s="60">
        <v>201772</v>
      </c>
      <c r="F76" s="60">
        <v>21</v>
      </c>
      <c r="G76" s="61">
        <v>9608.1904761904771</v>
      </c>
      <c r="H76" s="45"/>
      <c r="I76" s="45"/>
    </row>
    <row r="77" spans="1:9" x14ac:dyDescent="0.25">
      <c r="A77" s="62" t="s">
        <v>134</v>
      </c>
      <c r="B77" s="63">
        <v>140294</v>
      </c>
      <c r="C77" s="63">
        <v>16</v>
      </c>
      <c r="D77" s="63">
        <v>8768.375</v>
      </c>
      <c r="E77" s="63">
        <v>140294</v>
      </c>
      <c r="F77" s="63">
        <v>16</v>
      </c>
      <c r="G77" s="64">
        <v>8768.375</v>
      </c>
      <c r="H77" s="45"/>
      <c r="I77" s="45"/>
    </row>
    <row r="78" spans="1:9" x14ac:dyDescent="0.25">
      <c r="A78" s="62" t="s">
        <v>66</v>
      </c>
      <c r="B78" s="63">
        <v>22844</v>
      </c>
      <c r="C78" s="63">
        <v>3</v>
      </c>
      <c r="D78" s="63">
        <v>7614.666666666667</v>
      </c>
      <c r="E78" s="63">
        <v>22844</v>
      </c>
      <c r="F78" s="63">
        <v>3</v>
      </c>
      <c r="G78" s="64">
        <v>7614.666666666667</v>
      </c>
      <c r="H78" s="45"/>
      <c r="I78" s="45"/>
    </row>
    <row r="79" spans="1:9" x14ac:dyDescent="0.25">
      <c r="A79" s="62" t="s">
        <v>135</v>
      </c>
      <c r="B79" s="63">
        <v>11100</v>
      </c>
      <c r="C79" s="63">
        <v>2</v>
      </c>
      <c r="D79" s="63">
        <v>5550</v>
      </c>
      <c r="E79" s="63">
        <v>11100</v>
      </c>
      <c r="F79" s="63">
        <v>2</v>
      </c>
      <c r="G79" s="64">
        <v>5550</v>
      </c>
      <c r="H79" s="45"/>
      <c r="I79" s="45"/>
    </row>
    <row r="80" spans="1:9" x14ac:dyDescent="0.25">
      <c r="A80" s="62" t="s">
        <v>136</v>
      </c>
      <c r="B80" s="63">
        <v>7339</v>
      </c>
      <c r="C80" s="63">
        <v>1</v>
      </c>
      <c r="D80" s="63">
        <v>7339</v>
      </c>
      <c r="E80" s="63">
        <v>7339</v>
      </c>
      <c r="F80" s="63">
        <v>1</v>
      </c>
      <c r="G80" s="64">
        <v>7339</v>
      </c>
      <c r="H80" s="45"/>
      <c r="I80" s="45"/>
    </row>
    <row r="81" spans="1:9" x14ac:dyDescent="0.25">
      <c r="A81" s="62" t="s">
        <v>67</v>
      </c>
      <c r="B81" s="63">
        <v>1200</v>
      </c>
      <c r="C81" s="63">
        <v>1</v>
      </c>
      <c r="D81" s="63">
        <v>1200</v>
      </c>
      <c r="E81" s="63">
        <v>0</v>
      </c>
      <c r="F81" s="63">
        <v>0</v>
      </c>
      <c r="G81" s="64">
        <v>0</v>
      </c>
      <c r="H81" s="45"/>
      <c r="I81" s="45"/>
    </row>
    <row r="82" spans="1:9" x14ac:dyDescent="0.25">
      <c r="A82" s="65" t="s">
        <v>92</v>
      </c>
      <c r="B82" s="66">
        <f>SUBTOTAL(109,'01.05.2024'!$B$76:$B$81)</f>
        <v>422371</v>
      </c>
      <c r="C82" s="66">
        <f>SUBTOTAL(109,'01.05.2024'!$C$76:$C$81)</f>
        <v>48</v>
      </c>
      <c r="D82" s="67"/>
      <c r="E82" s="66">
        <f>SUBTOTAL(109,'01.05.2024'!$E$76:$E$81)</f>
        <v>383349</v>
      </c>
      <c r="F82" s="66">
        <f>SUBTOTAL(109,'01.05.2024'!$F$76:$F$81)</f>
        <v>43</v>
      </c>
      <c r="G82" s="68"/>
      <c r="H82" s="45"/>
      <c r="I82" s="45"/>
    </row>
    <row r="83" spans="1:9" x14ac:dyDescent="0.25">
      <c r="A83"/>
      <c r="B83" s="44"/>
      <c r="C83" s="44"/>
      <c r="D83" s="44"/>
      <c r="E83" s="44"/>
      <c r="F83" s="44"/>
      <c r="G83" s="44"/>
      <c r="H83" s="45"/>
      <c r="I83" s="45"/>
    </row>
    <row r="84" spans="1:9" x14ac:dyDescent="0.25">
      <c r="A84"/>
      <c r="B84" s="44"/>
      <c r="C84" s="44"/>
      <c r="D84" s="44"/>
      <c r="E84" s="44"/>
      <c r="F84" s="44"/>
      <c r="G84" s="44"/>
    </row>
    <row r="85" spans="1:9" ht="19.5" thickBot="1" x14ac:dyDescent="0.35">
      <c r="A85" s="49" t="s">
        <v>68</v>
      </c>
    </row>
    <row r="86" spans="1:9" ht="15" customHeight="1" thickBot="1" x14ac:dyDescent="0.3">
      <c r="A86" s="143" t="s">
        <v>41</v>
      </c>
      <c r="B86" s="145" t="s">
        <v>7</v>
      </c>
      <c r="C86" s="146"/>
      <c r="D86" s="147"/>
      <c r="E86" s="145" t="s">
        <v>28</v>
      </c>
      <c r="F86" s="146"/>
      <c r="G86" s="147"/>
      <c r="H86" s="44"/>
    </row>
    <row r="87" spans="1:9" ht="15" customHeight="1" thickBot="1" x14ac:dyDescent="0.3">
      <c r="A87" s="148"/>
      <c r="B87" s="41" t="s">
        <v>29</v>
      </c>
      <c r="C87" s="41" t="s">
        <v>30</v>
      </c>
      <c r="D87" s="41" t="s">
        <v>31</v>
      </c>
      <c r="E87" s="42" t="s">
        <v>32</v>
      </c>
      <c r="F87" s="41" t="s">
        <v>33</v>
      </c>
      <c r="G87" s="41" t="s">
        <v>34</v>
      </c>
      <c r="H87" s="44"/>
    </row>
    <row r="88" spans="1:9" ht="15" customHeight="1" x14ac:dyDescent="0.25">
      <c r="A88" s="59" t="s">
        <v>43</v>
      </c>
      <c r="B88" s="60">
        <v>143291</v>
      </c>
      <c r="C88" s="60">
        <v>16</v>
      </c>
      <c r="D88" s="60">
        <v>8955.6875</v>
      </c>
      <c r="E88" s="60">
        <v>143291</v>
      </c>
      <c r="F88" s="60">
        <v>16</v>
      </c>
      <c r="G88" s="61">
        <v>8955.6875</v>
      </c>
      <c r="H88" s="44"/>
    </row>
    <row r="89" spans="1:9" ht="15" customHeight="1" x14ac:dyDescent="0.25">
      <c r="A89" s="62" t="s">
        <v>42</v>
      </c>
      <c r="B89" s="63">
        <v>5150</v>
      </c>
      <c r="C89" s="63">
        <v>1</v>
      </c>
      <c r="D89" s="63">
        <v>5150</v>
      </c>
      <c r="E89" s="63">
        <v>5150</v>
      </c>
      <c r="F89" s="63">
        <v>1</v>
      </c>
      <c r="G89" s="64">
        <v>5150</v>
      </c>
      <c r="H89" s="45"/>
    </row>
    <row r="90" spans="1:9" ht="15" customHeight="1" x14ac:dyDescent="0.25">
      <c r="A90" s="62" t="s">
        <v>97</v>
      </c>
      <c r="B90" s="63">
        <v>2953</v>
      </c>
      <c r="C90" s="63">
        <v>1</v>
      </c>
      <c r="D90" s="63">
        <v>2953</v>
      </c>
      <c r="E90" s="63">
        <v>2953</v>
      </c>
      <c r="F90" s="63">
        <v>1</v>
      </c>
      <c r="G90" s="64">
        <v>2953</v>
      </c>
    </row>
    <row r="91" spans="1:9" ht="15" customHeight="1" x14ac:dyDescent="0.25">
      <c r="A91" s="65" t="s">
        <v>92</v>
      </c>
      <c r="B91" s="66">
        <f>SUBTOTAL(109,'01.05.2024'!$B$88:$B$90)</f>
        <v>151394</v>
      </c>
      <c r="C91" s="66">
        <f>SUBTOTAL(109,'01.05.2024'!$C$88:$C$90)</f>
        <v>18</v>
      </c>
      <c r="D91" s="67"/>
      <c r="E91" s="66">
        <f>SUBTOTAL(109,'01.05.2024'!$E$88:$E$90)</f>
        <v>151394</v>
      </c>
      <c r="F91" s="66">
        <f>SUBTOTAL(109,'01.05.2024'!$F$88:$F$90)</f>
        <v>18</v>
      </c>
      <c r="G91" s="68"/>
    </row>
    <row r="92" spans="1:9" ht="15" customHeight="1" x14ac:dyDescent="0.25">
      <c r="A92"/>
      <c r="B92" s="44"/>
      <c r="C92" s="44"/>
      <c r="D92" s="44"/>
      <c r="E92" s="44"/>
      <c r="F92" s="44"/>
      <c r="G92" s="44"/>
    </row>
    <row r="93" spans="1:9" ht="15" customHeight="1" x14ac:dyDescent="0.25">
      <c r="A93"/>
      <c r="B93" s="44"/>
      <c r="C93" s="44"/>
      <c r="D93" s="44"/>
      <c r="E93" s="44"/>
      <c r="F93" s="44"/>
      <c r="G93" s="44"/>
    </row>
    <row r="94" spans="1:9" ht="15" customHeight="1" x14ac:dyDescent="0.25">
      <c r="B94" s="13"/>
      <c r="C94" s="13"/>
      <c r="D94" s="13"/>
      <c r="E94" s="13"/>
      <c r="F94" s="13"/>
      <c r="G94" s="13"/>
    </row>
    <row r="95" spans="1:9" ht="15" customHeight="1" x14ac:dyDescent="0.25"/>
    <row r="96" spans="1:9" ht="15" customHeight="1" x14ac:dyDescent="0.25">
      <c r="A96"/>
    </row>
    <row r="97" spans="1:1" ht="15" customHeight="1" x14ac:dyDescent="0.25">
      <c r="A97"/>
    </row>
    <row r="98" spans="1:1" ht="15" customHeight="1" x14ac:dyDescent="0.25">
      <c r="A98"/>
    </row>
    <row r="99" spans="1:1" ht="15" customHeight="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ht="15" customHeight="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  <mergeCell ref="A54:A55"/>
    <mergeCell ref="B54:D54"/>
    <mergeCell ref="E54:G54"/>
    <mergeCell ref="A61:A62"/>
    <mergeCell ref="B61:D61"/>
    <mergeCell ref="E61:G61"/>
    <mergeCell ref="A74:A75"/>
    <mergeCell ref="B74:D74"/>
    <mergeCell ref="E74:G74"/>
    <mergeCell ref="A86:A87"/>
    <mergeCell ref="B86:D86"/>
    <mergeCell ref="E86:G86"/>
  </mergeCells>
  <dataValidations count="1">
    <dataValidation showInputMessage="1" showErrorMessage="1" sqref="B4" xr:uid="{7B4DD9DF-8E04-446E-B293-6B795CE9D2DE}"/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Übersicht</vt:lpstr>
      <vt:lpstr>Übersicht_Größenklasse</vt:lpstr>
      <vt:lpstr>Übersicht_Bundesland</vt:lpstr>
      <vt:lpstr>Übersicht_Gebotstyp</vt:lpstr>
      <vt:lpstr>Übersicht_Flächentyp</vt:lpstr>
      <vt:lpstr>Übersicht_BenachtGebiet</vt:lpstr>
      <vt:lpstr>01.05.2025</vt:lpstr>
      <vt:lpstr>01.09.2024</vt:lpstr>
      <vt:lpstr>01.05.2024</vt:lpstr>
      <vt:lpstr>01.09.2023</vt:lpstr>
      <vt:lpstr>01.05.2023</vt:lpstr>
      <vt:lpstr>01.12.2022</vt:lpstr>
      <vt:lpstr>01.04.2022</vt:lpstr>
      <vt:lpstr>01.08.2021</vt:lpstr>
      <vt:lpstr>01.04.2021</vt:lpstr>
      <vt:lpstr>01.09.2020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625g</dc:creator>
  <cp:lastModifiedBy>618-4</cp:lastModifiedBy>
  <dcterms:created xsi:type="dcterms:W3CDTF">2021-11-29T08:23:15Z</dcterms:created>
  <dcterms:modified xsi:type="dcterms:W3CDTF">2025-09-24T06:56:57Z</dcterms:modified>
</cp:coreProperties>
</file>